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xr:revisionPtr revIDLastSave="54" documentId="11_1C42AD4A0C8A4E985FE420E98A71E6F888BA1BFA" xr6:coauthVersionLast="47" xr6:coauthVersionMax="47" xr10:uidLastSave="{79F1478D-C538-4C3C-8AEF-3AE63484E44C}"/>
  <bookViews>
    <workbookView xWindow="0" yWindow="0" windowWidth="0" windowHeight="0" firstSheet="1" xr2:uid="{00000000-000D-0000-FFFF-FFFF00000000}"/>
  </bookViews>
  <sheets>
    <sheet name="Family Workplan" sheetId="2" r:id="rId1"/>
    <sheet name="Budget" sheetId="3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5" i="2" l="1" a="1"/>
  <c r="B135" i="2"/>
  <c r="B118" i="2" a="1"/>
  <c r="B118" i="2"/>
  <c r="B101" i="2" a="1"/>
  <c r="B101" i="2"/>
  <c r="B84" i="2" a="1"/>
  <c r="B84" i="2"/>
  <c r="B67" i="2" a="1"/>
  <c r="B67" i="2"/>
  <c r="B50" i="2" a="1"/>
  <c r="B50" i="2"/>
  <c r="B33" i="2" a="1"/>
  <c r="B33" i="2"/>
  <c r="B17" i="2" a="1"/>
  <c r="B17" i="2"/>
  <c r="B152" i="2" a="1"/>
  <c r="B152" i="2"/>
  <c r="D117" i="2" a="1"/>
  <c r="D117" i="2"/>
  <c r="D32" i="2" a="1"/>
  <c r="D32" i="2"/>
  <c r="D168" i="2" a="1"/>
  <c r="D168" i="2"/>
  <c r="D83" i="2" a="1"/>
  <c r="D83" i="2"/>
  <c r="D100" i="2" a="1"/>
  <c r="D100" i="2"/>
  <c r="D16" i="2" a="1"/>
  <c r="D16" i="2"/>
  <c r="D151" i="2" a="1"/>
  <c r="D151" i="2"/>
  <c r="D66" i="2" a="1"/>
  <c r="D66" i="2"/>
  <c r="D134" i="2" a="1"/>
  <c r="D134" i="2"/>
  <c r="D49" i="2" a="1"/>
  <c r="D49" i="2"/>
  <c r="AC62" i="3"/>
  <c r="X62" i="3"/>
  <c r="AC61" i="3"/>
  <c r="X61" i="3"/>
  <c r="AC60" i="3"/>
  <c r="X60" i="3"/>
  <c r="AC59" i="3"/>
  <c r="X59" i="3"/>
  <c r="AC58" i="3"/>
  <c r="X58" i="3"/>
  <c r="AC57" i="3"/>
  <c r="X57" i="3"/>
  <c r="AC56" i="3"/>
  <c r="X56" i="3"/>
  <c r="AC55" i="3"/>
  <c r="X55" i="3"/>
  <c r="AC54" i="3"/>
  <c r="X54" i="3"/>
  <c r="AC53" i="3"/>
  <c r="X53" i="3"/>
  <c r="AC52" i="3"/>
  <c r="X52" i="3"/>
  <c r="AC51" i="3"/>
  <c r="X51" i="3"/>
  <c r="AC50" i="3"/>
  <c r="X50" i="3"/>
  <c r="AC49" i="3"/>
  <c r="X49" i="3"/>
  <c r="AC48" i="3"/>
  <c r="X48" i="3"/>
  <c r="AC47" i="3"/>
  <c r="X47" i="3"/>
  <c r="AC46" i="3"/>
  <c r="X46" i="3"/>
  <c r="Y33" i="3"/>
  <c r="T33" i="3"/>
  <c r="AD31" i="3"/>
  <c r="AD30" i="3"/>
  <c r="AD29" i="3"/>
  <c r="AD28" i="3"/>
  <c r="AD27" i="3"/>
  <c r="AD26" i="3"/>
  <c r="AD25" i="3"/>
  <c r="AD24" i="3"/>
  <c r="AX23" i="3"/>
  <c r="AD23" i="3"/>
  <c r="AD33" i="3" s="1"/>
  <c r="AU4" i="3"/>
  <c r="Y4" i="3"/>
  <c r="C168" i="2"/>
  <c r="J167" i="2"/>
  <c r="F167" i="2" a="1"/>
  <c r="F167" i="2"/>
  <c r="J166" i="2"/>
  <c r="F166" i="2" a="1"/>
  <c r="F166" i="2"/>
  <c r="J165" i="2"/>
  <c r="F165" i="2" a="1"/>
  <c r="F165" i="2"/>
  <c r="J164" i="2"/>
  <c r="F164" i="2" a="1"/>
  <c r="F164" i="2"/>
  <c r="J163" i="2"/>
  <c r="F163" i="2" a="1"/>
  <c r="F163" i="2"/>
  <c r="J162" i="2"/>
  <c r="F162" i="2" a="1"/>
  <c r="F162" i="2"/>
  <c r="J161" i="2"/>
  <c r="F161" i="2" a="1"/>
  <c r="F161" i="2"/>
  <c r="J160" i="2"/>
  <c r="F160" i="2" a="1"/>
  <c r="F160" i="2"/>
  <c r="J159" i="2"/>
  <c r="F159" i="2" a="1"/>
  <c r="F159" i="2"/>
  <c r="J158" i="2"/>
  <c r="F158" i="2" a="1"/>
  <c r="F158" i="2"/>
  <c r="J157" i="2"/>
  <c r="F157" i="2" a="1"/>
  <c r="F157" i="2"/>
  <c r="J156" i="2"/>
  <c r="F156" i="2" a="1"/>
  <c r="F156" i="2"/>
  <c r="J155" i="2"/>
  <c r="F155" i="2" a="1"/>
  <c r="F155" i="2"/>
  <c r="J154" i="2"/>
  <c r="F154" i="2" a="1"/>
  <c r="F154" i="2"/>
  <c r="J153" i="2"/>
  <c r="F153" i="2" a="1"/>
  <c r="F153" i="2"/>
  <c r="C151" i="2"/>
  <c r="J150" i="2"/>
  <c r="F150" i="2" a="1"/>
  <c r="F150" i="2"/>
  <c r="J149" i="2"/>
  <c r="F149" i="2" a="1"/>
  <c r="F149" i="2"/>
  <c r="J148" i="2"/>
  <c r="F148" i="2" a="1"/>
  <c r="F148" i="2"/>
  <c r="J147" i="2"/>
  <c r="F147" i="2" a="1"/>
  <c r="F147" i="2"/>
  <c r="J146" i="2"/>
  <c r="F146" i="2" a="1"/>
  <c r="F146" i="2"/>
  <c r="J145" i="2"/>
  <c r="F145" i="2" a="1"/>
  <c r="F145" i="2"/>
  <c r="J144" i="2"/>
  <c r="F144" i="2" a="1"/>
  <c r="F144" i="2"/>
  <c r="J143" i="2"/>
  <c r="F143" i="2" a="1"/>
  <c r="F143" i="2"/>
  <c r="J142" i="2"/>
  <c r="F142" i="2" a="1"/>
  <c r="F142" i="2"/>
  <c r="J141" i="2"/>
  <c r="F141" i="2" a="1"/>
  <c r="F141" i="2"/>
  <c r="J140" i="2"/>
  <c r="F140" i="2" a="1"/>
  <c r="F140" i="2"/>
  <c r="J139" i="2"/>
  <c r="F139" i="2" a="1"/>
  <c r="F139" i="2"/>
  <c r="J138" i="2"/>
  <c r="F138" i="2" a="1"/>
  <c r="F138" i="2"/>
  <c r="J137" i="2"/>
  <c r="F137" i="2" a="1"/>
  <c r="F137" i="2"/>
  <c r="J136" i="2"/>
  <c r="F136" i="2" a="1"/>
  <c r="F136" i="2"/>
  <c r="C134" i="2"/>
  <c r="J133" i="2"/>
  <c r="F133" i="2" a="1"/>
  <c r="F133" i="2"/>
  <c r="J132" i="2"/>
  <c r="F132" i="2" a="1"/>
  <c r="F132" i="2"/>
  <c r="J131" i="2"/>
  <c r="F131" i="2" a="1"/>
  <c r="F131" i="2"/>
  <c r="J130" i="2"/>
  <c r="F130" i="2" a="1"/>
  <c r="F130" i="2"/>
  <c r="J129" i="2"/>
  <c r="F129" i="2" a="1"/>
  <c r="F129" i="2"/>
  <c r="J128" i="2"/>
  <c r="F128" i="2" a="1"/>
  <c r="F128" i="2"/>
  <c r="J127" i="2"/>
  <c r="F127" i="2" a="1"/>
  <c r="F127" i="2"/>
  <c r="J126" i="2"/>
  <c r="F126" i="2" a="1"/>
  <c r="F126" i="2"/>
  <c r="J125" i="2"/>
  <c r="J124" i="2"/>
  <c r="J123" i="2"/>
  <c r="J122" i="2"/>
  <c r="J121" i="2"/>
  <c r="J120" i="2"/>
  <c r="J119" i="2"/>
  <c r="C117" i="2"/>
  <c r="J116" i="2"/>
  <c r="F116" i="2" a="1"/>
  <c r="F116" i="2"/>
  <c r="J115" i="2"/>
  <c r="F115" i="2" a="1"/>
  <c r="F115" i="2"/>
  <c r="J114" i="2"/>
  <c r="F114" i="2" a="1"/>
  <c r="F114" i="2"/>
  <c r="J113" i="2"/>
  <c r="F113" i="2" a="1"/>
  <c r="F113" i="2"/>
  <c r="J112" i="2"/>
  <c r="F112" i="2" a="1"/>
  <c r="F112" i="2"/>
  <c r="J111" i="2"/>
  <c r="F111" i="2" a="1"/>
  <c r="F111" i="2"/>
  <c r="J110" i="2"/>
  <c r="F110" i="2" a="1"/>
  <c r="F110" i="2"/>
  <c r="J109" i="2"/>
  <c r="F109" i="2" a="1"/>
  <c r="F109" i="2"/>
  <c r="J108" i="2"/>
  <c r="F108" i="2" a="1"/>
  <c r="F108" i="2"/>
  <c r="J107" i="2"/>
  <c r="F107" i="2" a="1"/>
  <c r="F107" i="2"/>
  <c r="J106" i="2"/>
  <c r="F106" i="2" a="1"/>
  <c r="F106" i="2"/>
  <c r="J105" i="2"/>
  <c r="J104" i="2"/>
  <c r="J103" i="2"/>
  <c r="J102" i="2"/>
  <c r="C100" i="2"/>
  <c r="J99" i="2"/>
  <c r="F99" i="2" a="1"/>
  <c r="F99" i="2"/>
  <c r="J98" i="2"/>
  <c r="F98" i="2" a="1"/>
  <c r="F98" i="2"/>
  <c r="J97" i="2"/>
  <c r="F97" i="2" a="1"/>
  <c r="F97" i="2"/>
  <c r="J96" i="2"/>
  <c r="F96" i="2" a="1"/>
  <c r="F96" i="2"/>
  <c r="J95" i="2"/>
  <c r="F95" i="2" a="1"/>
  <c r="F95" i="2"/>
  <c r="J94" i="2"/>
  <c r="F94" i="2" a="1"/>
  <c r="F94" i="2"/>
  <c r="J93" i="2"/>
  <c r="F93" i="2" a="1"/>
  <c r="F93" i="2"/>
  <c r="J92" i="2"/>
  <c r="F92" i="2" a="1"/>
  <c r="F92" i="2"/>
  <c r="J91" i="2"/>
  <c r="F91" i="2" a="1"/>
  <c r="F91" i="2"/>
  <c r="J90" i="2"/>
  <c r="F90" i="2" a="1"/>
  <c r="F90" i="2"/>
  <c r="J89" i="2"/>
  <c r="J88" i="2"/>
  <c r="J87" i="2"/>
  <c r="J86" i="2"/>
  <c r="J85" i="2"/>
  <c r="C83" i="2"/>
  <c r="J82" i="2"/>
  <c r="F82" i="2" a="1"/>
  <c r="F82" i="2"/>
  <c r="J81" i="2"/>
  <c r="F81" i="2" a="1"/>
  <c r="F81" i="2"/>
  <c r="J80" i="2"/>
  <c r="F80" i="2" a="1"/>
  <c r="F80" i="2"/>
  <c r="J79" i="2"/>
  <c r="F79" i="2" a="1"/>
  <c r="F79" i="2"/>
  <c r="J78" i="2"/>
  <c r="F78" i="2" a="1"/>
  <c r="F78" i="2"/>
  <c r="J77" i="2"/>
  <c r="F77" i="2" a="1"/>
  <c r="F77" i="2"/>
  <c r="J76" i="2"/>
  <c r="F76" i="2" a="1"/>
  <c r="F76" i="2"/>
  <c r="J75" i="2"/>
  <c r="F75" i="2" a="1"/>
  <c r="F75" i="2"/>
  <c r="J74" i="2"/>
  <c r="F74" i="2" a="1"/>
  <c r="F74" i="2"/>
  <c r="J73" i="2"/>
  <c r="F73" i="2" a="1"/>
  <c r="F73" i="2"/>
  <c r="J72" i="2"/>
  <c r="F72" i="2" a="1"/>
  <c r="F72" i="2"/>
  <c r="J71" i="2"/>
  <c r="J70" i="2"/>
  <c r="J69" i="2"/>
  <c r="J68" i="2"/>
  <c r="C66" i="2"/>
  <c r="J65" i="2"/>
  <c r="F65" i="2" a="1"/>
  <c r="F65" i="2"/>
  <c r="J64" i="2"/>
  <c r="F64" i="2" a="1"/>
  <c r="F64" i="2"/>
  <c r="J63" i="2"/>
  <c r="F63" i="2" a="1"/>
  <c r="F63" i="2"/>
  <c r="J62" i="2"/>
  <c r="F62" i="2" a="1"/>
  <c r="F62" i="2"/>
  <c r="J61" i="2"/>
  <c r="F61" i="2" a="1"/>
  <c r="F61" i="2"/>
  <c r="J60" i="2"/>
  <c r="F60" i="2" a="1"/>
  <c r="F60" i="2"/>
  <c r="J59" i="2"/>
  <c r="F59" i="2" a="1"/>
  <c r="F59" i="2"/>
  <c r="J58" i="2"/>
  <c r="F58" i="2" a="1"/>
  <c r="F58" i="2"/>
  <c r="J57" i="2"/>
  <c r="F57" i="2" a="1"/>
  <c r="F57" i="2"/>
  <c r="J56" i="2"/>
  <c r="J55" i="2"/>
  <c r="J54" i="2"/>
  <c r="J53" i="2"/>
  <c r="J52" i="2"/>
  <c r="J51" i="2"/>
  <c r="C49" i="2"/>
  <c r="J48" i="2"/>
  <c r="F48" i="2" a="1"/>
  <c r="F48" i="2"/>
  <c r="J47" i="2"/>
  <c r="F47" i="2" a="1"/>
  <c r="F47" i="2"/>
  <c r="J46" i="2"/>
  <c r="F46" i="2" a="1"/>
  <c r="F46" i="2"/>
  <c r="J45" i="2"/>
  <c r="F45" i="2" a="1"/>
  <c r="F45" i="2"/>
  <c r="J44" i="2"/>
  <c r="F44" i="2" a="1"/>
  <c r="F44" i="2"/>
  <c r="J43" i="2"/>
  <c r="F43" i="2" a="1"/>
  <c r="F43" i="2"/>
  <c r="J42" i="2"/>
  <c r="F42" i="2" a="1"/>
  <c r="F42" i="2"/>
  <c r="J41" i="2"/>
  <c r="F41" i="2" a="1"/>
  <c r="F41" i="2"/>
  <c r="J40" i="2"/>
  <c r="J39" i="2"/>
  <c r="J38" i="2"/>
  <c r="J37" i="2"/>
  <c r="J36" i="2"/>
  <c r="J35" i="2"/>
  <c r="J34" i="2"/>
  <c r="C32" i="2"/>
  <c r="J31" i="2"/>
  <c r="F31" i="2" a="1"/>
  <c r="F31" i="2"/>
  <c r="J30" i="2"/>
  <c r="F30" i="2" a="1"/>
  <c r="F30" i="2"/>
  <c r="J29" i="2"/>
  <c r="F29" i="2" a="1"/>
  <c r="F29" i="2"/>
  <c r="J28" i="2"/>
  <c r="J27" i="2"/>
  <c r="J26" i="2"/>
  <c r="J25" i="2"/>
  <c r="J24" i="2"/>
  <c r="J23" i="2"/>
  <c r="J22" i="2"/>
  <c r="J21" i="2"/>
  <c r="J20" i="2"/>
  <c r="J19" i="2"/>
  <c r="J18" i="2"/>
  <c r="C16" i="2"/>
  <c r="J15" i="2"/>
  <c r="F15" i="2" a="1"/>
  <c r="F15" i="2"/>
  <c r="J14" i="2"/>
  <c r="F14" i="2" a="1"/>
  <c r="F14" i="2"/>
  <c r="J13" i="2"/>
  <c r="J12" i="2"/>
  <c r="J11" i="2"/>
  <c r="J10" i="2"/>
  <c r="H2" i="2"/>
  <c r="F21" i="2" l="1"/>
  <c r="F22" i="2"/>
  <c r="F23" i="2"/>
  <c r="F24" i="2"/>
  <c r="F11" i="2"/>
  <c r="F18" i="2"/>
  <c r="F19" i="2"/>
  <c r="F10" i="2"/>
  <c r="F119" i="2"/>
  <c r="F120" i="2"/>
  <c r="F121" i="2"/>
  <c r="F122" i="2"/>
  <c r="F123" i="2"/>
  <c r="F124" i="2"/>
  <c r="F125" i="2"/>
  <c r="F102" i="2"/>
  <c r="F103" i="2"/>
  <c r="F104" i="2"/>
  <c r="F105" i="2"/>
  <c r="F85" i="2"/>
  <c r="F86" i="2"/>
  <c r="F87" i="2"/>
  <c r="F88" i="2"/>
  <c r="F89" i="2"/>
  <c r="F68" i="2"/>
  <c r="F69" i="2"/>
  <c r="F70" i="2"/>
  <c r="F71" i="2"/>
  <c r="F51" i="2"/>
  <c r="F52" i="2"/>
  <c r="F53" i="2"/>
  <c r="F54" i="2"/>
  <c r="F55" i="2"/>
  <c r="F56" i="2"/>
  <c r="F34" i="2"/>
  <c r="F35" i="2"/>
  <c r="F36" i="2"/>
  <c r="F37" i="2"/>
  <c r="F38" i="2"/>
  <c r="F39" i="2"/>
  <c r="F40" i="2"/>
  <c r="F20" i="2"/>
  <c r="F25" i="2"/>
  <c r="F26" i="2"/>
  <c r="F27" i="2"/>
  <c r="F28" i="2"/>
  <c r="F12" i="2"/>
  <c r="F13" i="2"/>
  <c r="AX28" i="3"/>
  <c r="AX24" i="3"/>
  <c r="D41" i="3" l="1"/>
  <c r="AX29" i="3"/>
  <c r="D35" i="3" l="1"/>
  <c r="D23" i="3"/>
  <c r="D16" i="3" s="1"/>
  <c r="AJ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<sst xmlns="http://schemas.openxmlformats.org/spreadsheetml/2006/main" count="158" uniqueCount="109">
  <si>
    <t>Family work plan</t>
  </si>
  <si>
    <t>TODAY'S DATE</t>
  </si>
  <si>
    <t>Family</t>
  </si>
  <si>
    <t>X</t>
  </si>
  <si>
    <t>This helps us track individual task completion and milestones as well as sharing the total rebuilding schedule.</t>
  </si>
  <si>
    <t xml:space="preserve">Work Plan Authorization </t>
  </si>
  <si>
    <t>✓</t>
  </si>
  <si>
    <t>TASK</t>
  </si>
  <si>
    <t>PRIORITY</t>
  </si>
  <si>
    <t>STATUS</t>
  </si>
  <si>
    <t>START</t>
  </si>
  <si>
    <t>END</t>
  </si>
  <si>
    <t>DUR</t>
  </si>
  <si>
    <t>Med</t>
  </si>
  <si>
    <t>Complete</t>
  </si>
  <si>
    <t>In Progress</t>
  </si>
  <si>
    <t>High</t>
  </si>
  <si>
    <t>Not Started</t>
  </si>
  <si>
    <t>Feasibility &amp; Conceptual Development</t>
  </si>
  <si>
    <t>Develop work plan &amp; draft budget</t>
  </si>
  <si>
    <t>Send program survey</t>
  </si>
  <si>
    <t>Finalize work plan and budget</t>
  </si>
  <si>
    <t xml:space="preserve">Complete zoning and site review </t>
  </si>
  <si>
    <t xml:space="preserve">Develop 3-4 fit tests </t>
  </si>
  <si>
    <t>Confirm Insurance payouts</t>
  </si>
  <si>
    <t>Revise per cost scenarios</t>
  </si>
  <si>
    <t>Define project vision and goals</t>
  </si>
  <si>
    <t xml:space="preserve">Spatial layouts </t>
  </si>
  <si>
    <t>Define aesthetic and special design features</t>
  </si>
  <si>
    <t>Design Development</t>
  </si>
  <si>
    <t>Massing and roofline strategies</t>
  </si>
  <si>
    <t>Exterior elevations</t>
  </si>
  <si>
    <t>Interior floor plans</t>
  </si>
  <si>
    <t>Renderings and visualizations</t>
  </si>
  <si>
    <t>Structural engineer review for feasibility</t>
  </si>
  <si>
    <t>Draft project cost estimate</t>
  </si>
  <si>
    <t>Finalize comprehensive design package</t>
  </si>
  <si>
    <r>
      <rPr>
        <i/>
        <sz val="14"/>
        <color theme="1"/>
        <rFont val="Albert Sans"/>
      </rPr>
      <t xml:space="preserve">(Optional) </t>
    </r>
    <r>
      <rPr>
        <b/>
        <sz val="14"/>
        <color theme="1"/>
        <rFont val="Albert Sans"/>
      </rPr>
      <t xml:space="preserve">Alternative Funding Models </t>
    </r>
  </si>
  <si>
    <t>Loans and financing options</t>
  </si>
  <si>
    <t>Access new funding sources</t>
  </si>
  <si>
    <t>Lot splits, tenancy in common, etc.</t>
  </si>
  <si>
    <t>Community ownership models</t>
  </si>
  <si>
    <t>Referral to Greenline Housing Foundation</t>
  </si>
  <si>
    <t>Homeowner financial planning including O&amp;M</t>
  </si>
  <si>
    <t>Bidding</t>
  </si>
  <si>
    <t>Develop bidding criteria &amp; list</t>
  </si>
  <si>
    <t>Coordinate bids</t>
  </si>
  <si>
    <t>Review, clarifications, &amp; amendments</t>
  </si>
  <si>
    <t>Recommendations</t>
  </si>
  <si>
    <t>Engineering, Architecture, MEP</t>
  </si>
  <si>
    <t>Develop Architectural Permitting Plans</t>
  </si>
  <si>
    <t>Coordinate with Structural Engineer</t>
  </si>
  <si>
    <t>Structural Engineer set of drawings development</t>
  </si>
  <si>
    <t>Mechanical plans developed as needed</t>
  </si>
  <si>
    <t xml:space="preserve">Specs and appliances </t>
  </si>
  <si>
    <t>Permitting</t>
  </si>
  <si>
    <t>Submit permit set to building &amp; safety - expedited</t>
  </si>
  <si>
    <t>Review corrections</t>
  </si>
  <si>
    <t xml:space="preserve">Obtain clearances </t>
  </si>
  <si>
    <t>Obtain RTI</t>
  </si>
  <si>
    <t>Construction</t>
  </si>
  <si>
    <t>Coordinate construction schedule</t>
  </si>
  <si>
    <t>On-site progress meetings</t>
  </si>
  <si>
    <t>Manage change orders &amp; budget</t>
  </si>
  <si>
    <t>Monitor inspector visits</t>
  </si>
  <si>
    <t>Authorize construction draws</t>
  </si>
  <si>
    <t>Punchlist closing out construction</t>
  </si>
  <si>
    <t>Obtain Certificate of Occupancy</t>
  </si>
  <si>
    <t>Move In!</t>
  </si>
  <si>
    <t>Milestone 10</t>
  </si>
  <si>
    <t>FUNDS    &amp;    COSTS</t>
  </si>
  <si>
    <t>RESOURCES RECIEVED</t>
  </si>
  <si>
    <t xml:space="preserve">        SURPLUS / DEFICIT</t>
  </si>
  <si>
    <t>PENDING OR WITHHELD</t>
  </si>
  <si>
    <t xml:space="preserve">- Homeowner Overview - </t>
  </si>
  <si>
    <t>P E R I O D    S E L E C T I O N</t>
  </si>
  <si>
    <t>F R O M :</t>
  </si>
  <si>
    <t>T O :</t>
  </si>
  <si>
    <t>% OF NEEDED RESOURCES SECURED</t>
  </si>
  <si>
    <t>RESOURCES</t>
  </si>
  <si>
    <t>ESTIMATED COSTS</t>
  </si>
  <si>
    <t>TOTAL COST TO REBUILD</t>
  </si>
  <si>
    <t>C A T E G O R I E S</t>
  </si>
  <si>
    <t>RECEIVED</t>
  </si>
  <si>
    <t>LINE ITEM</t>
  </si>
  <si>
    <t>WITHHELD</t>
  </si>
  <si>
    <t>T Y P E</t>
  </si>
  <si>
    <t>T O T A L</t>
  </si>
  <si>
    <t>Insurance - Primary Structure</t>
  </si>
  <si>
    <t xml:space="preserve">Construction Cost </t>
  </si>
  <si>
    <t>Insurance - Additional Structures</t>
  </si>
  <si>
    <t>Construction Contingency</t>
  </si>
  <si>
    <t>Insurance - Personal Property</t>
  </si>
  <si>
    <t>Permitting Plans</t>
  </si>
  <si>
    <t>Insurance - Loss of Use</t>
  </si>
  <si>
    <t>LID Review</t>
  </si>
  <si>
    <t>TOTAL SQ.FT.</t>
  </si>
  <si>
    <t>Insurance - Extended Dwelling</t>
  </si>
  <si>
    <t>Structural Set</t>
  </si>
  <si>
    <t>Loan - HELOC</t>
  </si>
  <si>
    <t>Architectural Permit Seet</t>
  </si>
  <si>
    <t>FEMA Assistance</t>
  </si>
  <si>
    <t>TOTAL COST</t>
  </si>
  <si>
    <t>Edison Settlement</t>
  </si>
  <si>
    <t>Misc. Funds</t>
  </si>
  <si>
    <t>Direct Cost</t>
  </si>
  <si>
    <t>TOTAL HARD COSTS</t>
  </si>
  <si>
    <t>Operating Cost</t>
  </si>
  <si>
    <t>TOTAL SOFT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</si>
</sst>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mmmm&quot; &quot;d&quot;, &quot;yyyy"/>
    <numFmt numFmtId="165" formatCode="m&quot;/&quot;d"/>
    <numFmt numFmtId="166" formatCode="mmmm\ yyyy"/>
    <numFmt numFmtId="167" formatCode="m/d/yy"/>
    <numFmt numFmtId="168" formatCode="d"/>
    <numFmt numFmtId="169" formatCode="ddd"/>
    <numFmt numFmtId="170" formatCode="yyyy\-mm\-dd"/>
    <numFmt numFmtId="171" formatCode="&quot;$&quot;#,##0"/>
    <numFmt numFmtId="172" formatCode="[$$]#,##0"/>
    <numFmt numFmtId="173" formatCode="\$0.00;[Red]\-\(\$0.00\)"/>
  </numFmts>
  <fonts count="40">
    <font>
      <sz val="10"/>
      <color rgb="FF000000"/>
      <name val="Verdana"/>
      <scheme val="minor"/>
    </font>
    <font>
      <sz val="10"/>
      <color theme="1"/>
      <name val="Barlow"/>
    </font>
    <font>
      <sz val="11"/>
      <color theme="1"/>
      <name val="Barlow"/>
    </font>
    <font>
      <sz val="10"/>
      <name val="Verdana"/>
    </font>
    <font>
      <b/>
      <sz val="12"/>
      <color theme="1"/>
      <name val="Barlow"/>
    </font>
    <font>
      <sz val="11"/>
      <color rgb="FFFFFFFF"/>
      <name val="Barlow"/>
    </font>
    <font>
      <sz val="10"/>
      <color theme="1"/>
      <name val="Arial"/>
    </font>
    <font>
      <b/>
      <sz val="24"/>
      <color theme="1"/>
      <name val="Albert Sans"/>
    </font>
    <font>
      <b/>
      <sz val="10"/>
      <color theme="1"/>
      <name val="Barlow"/>
    </font>
    <font>
      <sz val="32"/>
      <color rgb="FFFFFFFF"/>
      <name val="Barlow"/>
    </font>
    <font>
      <b/>
      <sz val="11"/>
      <color theme="1"/>
      <name val="Barlow"/>
    </font>
    <font>
      <sz val="9"/>
      <color theme="1"/>
      <name val="Arial"/>
    </font>
    <font>
      <sz val="9"/>
      <color theme="1"/>
      <name val="Barlow"/>
    </font>
    <font>
      <b/>
      <sz val="14"/>
      <color theme="1"/>
      <name val="Albert Sans"/>
    </font>
    <font>
      <sz val="11"/>
      <color rgb="FF59BFA8"/>
      <name val="Barlow"/>
    </font>
    <font>
      <sz val="11"/>
      <color rgb="FF000000"/>
      <name val="Barlow"/>
    </font>
    <font>
      <sz val="11"/>
      <color rgb="FFF59B6C"/>
      <name val="Barlow"/>
    </font>
    <font>
      <sz val="11"/>
      <color rgb="FFBF2A39"/>
      <name val="Barlow"/>
    </font>
    <font>
      <b/>
      <sz val="12"/>
      <color rgb="FF000000"/>
      <name val="Barlow"/>
    </font>
    <font>
      <sz val="10"/>
      <color rgb="FF999999"/>
      <name val="Arial"/>
    </font>
    <font>
      <sz val="9"/>
      <color rgb="FF999999"/>
      <name val="Barlow"/>
    </font>
    <font>
      <b/>
      <sz val="14"/>
      <color rgb="FF999999"/>
      <name val="Albert Sans"/>
    </font>
    <font>
      <sz val="11"/>
      <color rgb="FF999999"/>
      <name val="Barlow"/>
    </font>
    <font>
      <b/>
      <sz val="12"/>
      <color rgb="FF999999"/>
      <name val="Barlow"/>
    </font>
    <font>
      <sz val="10"/>
      <color theme="1"/>
      <name val="Quicksand"/>
    </font>
    <font>
      <b/>
      <sz val="24"/>
      <color theme="1"/>
      <name val="Quicksand"/>
    </font>
    <font>
      <b/>
      <sz val="10"/>
      <color rgb="FF434343"/>
      <name val="Quicksand"/>
    </font>
    <font>
      <b/>
      <sz val="14"/>
      <color theme="1"/>
      <name val="Quicksand"/>
    </font>
    <font>
      <b/>
      <sz val="14"/>
      <color rgb="FFFF0000"/>
      <name val="Quicksand"/>
    </font>
    <font>
      <b/>
      <sz val="10"/>
      <color theme="1"/>
      <name val="Quicksand"/>
    </font>
    <font>
      <sz val="10"/>
      <color theme="1"/>
      <name val="Verdana"/>
      <scheme val="minor"/>
    </font>
    <font>
      <sz val="10"/>
      <color rgb="FF000000"/>
      <name val="Quicksand"/>
    </font>
    <font>
      <sz val="10"/>
      <color rgb="FFFF0000"/>
      <name val="Quicksand"/>
    </font>
    <font>
      <sz val="10"/>
      <color theme="1"/>
      <name val="Verdana"/>
    </font>
    <font>
      <b/>
      <sz val="10"/>
      <color rgb="FF000000"/>
      <name val="Quicksand"/>
    </font>
    <font>
      <sz val="10"/>
      <color theme="5"/>
      <name val="Quicksand"/>
    </font>
    <font>
      <sz val="10"/>
      <color rgb="FFFFFFFF"/>
      <name val="Quicksand"/>
    </font>
    <font>
      <sz val="10"/>
      <color rgb="FFD3E2F2"/>
      <name val="Quicksand"/>
    </font>
    <font>
      <b/>
      <sz val="10"/>
      <color rgb="FFFF0000"/>
      <name val="Quicksand"/>
    </font>
    <font>
      <i/>
      <sz val="14"/>
      <color theme="1"/>
      <name val="Albert Sans"/>
    </font>
  </fonts>
  <fills count="15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9"/>
        <bgColor theme="9"/>
      </patternFill>
    </fill>
    <fill>
      <patternFill patternType="solid">
        <fgColor rgb="FFEFEFEF"/>
        <bgColor rgb="FFEFEFEF"/>
      </patternFill>
    </fill>
    <fill>
      <patternFill patternType="solid">
        <fgColor rgb="FF434343"/>
        <bgColor rgb="FF434343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theme="0"/>
      </patternFill>
    </fill>
    <fill>
      <patternFill patternType="solid">
        <fgColor rgb="FFFCE5CD"/>
        <bgColor rgb="FFFCE5CD"/>
      </patternFill>
    </fill>
    <fill>
      <patternFill patternType="solid">
        <fgColor rgb="FFB0E1DB"/>
        <bgColor rgb="FFB0E1DB"/>
      </patternFill>
    </fill>
    <fill>
      <patternFill patternType="solid">
        <fgColor rgb="FFFD9B87"/>
        <bgColor rgb="FFFD9B87"/>
      </patternFill>
    </fill>
    <fill>
      <patternFill patternType="solid">
        <fgColor rgb="FFCFE2F3"/>
        <bgColor rgb="FFCFE2F3"/>
      </patternFill>
    </fill>
    <fill>
      <patternFill patternType="solid">
        <fgColor rgb="FFFFD4B8"/>
        <bgColor rgb="FFFFD4B8"/>
      </patternFill>
    </fill>
    <fill>
      <patternFill patternType="solid">
        <fgColor rgb="FFD3E2F2"/>
        <bgColor rgb="FFD3E2F2"/>
      </patternFill>
    </fill>
    <fill>
      <patternFill patternType="solid">
        <fgColor rgb="FFEEF1F1"/>
        <bgColor rgb="FFEEF1F1"/>
      </patternFill>
    </fill>
  </fills>
  <borders count="66">
    <border>
      <left/>
      <right/>
      <top/>
      <bottom/>
      <diagonal/>
    </border>
    <border>
      <left/>
      <right/>
      <top/>
      <bottom style="thin">
        <color rgb="FFCCCCCC"/>
      </bottom>
      <diagonal/>
    </border>
    <border>
      <left style="medium">
        <color rgb="FF434343"/>
      </left>
      <right/>
      <top style="medium">
        <color rgb="FF434343"/>
      </top>
      <bottom/>
      <diagonal/>
    </border>
    <border>
      <left/>
      <right style="medium">
        <color rgb="FF434343"/>
      </right>
      <top style="medium">
        <color rgb="FF434343"/>
      </top>
      <bottom/>
      <diagonal/>
    </border>
    <border>
      <left style="thick">
        <color rgb="FFFFFFFF"/>
      </left>
      <right/>
      <top style="thick">
        <color rgb="FFFFFFFF"/>
      </top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medium">
        <color rgb="FF434343"/>
      </left>
      <right/>
      <top style="medium">
        <color rgb="FF434343"/>
      </top>
      <bottom style="thin">
        <color rgb="FFCCCCCC"/>
      </bottom>
      <diagonal/>
    </border>
    <border>
      <left/>
      <right/>
      <top style="medium">
        <color rgb="FF434343"/>
      </top>
      <bottom style="thin">
        <color rgb="FFCCCCCC"/>
      </bottom>
      <diagonal/>
    </border>
    <border>
      <left/>
      <right style="medium">
        <color rgb="FF434343"/>
      </right>
      <top style="medium">
        <color rgb="FF434343"/>
      </top>
      <bottom style="thin">
        <color rgb="FFCCCCCC"/>
      </bottom>
      <diagonal/>
    </border>
    <border>
      <left/>
      <right style="medium">
        <color rgb="FF000000"/>
      </right>
      <top style="medium">
        <color rgb="FF434343"/>
      </top>
      <bottom style="thin">
        <color rgb="FFCCCCCC"/>
      </bottom>
      <diagonal/>
    </border>
    <border>
      <left style="medium">
        <color rgb="FF434343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medium">
        <color rgb="FF000000"/>
      </right>
      <top style="thin">
        <color rgb="FFCCCCCC"/>
      </top>
      <bottom style="thin">
        <color rgb="FFCCCCCC"/>
      </bottom>
      <diagonal/>
    </border>
    <border>
      <left style="medium">
        <color rgb="FF434343"/>
      </left>
      <right style="thin">
        <color rgb="FFCCCCCC"/>
      </right>
      <top style="thin">
        <color rgb="FFCCCCCC"/>
      </top>
      <bottom style="medium">
        <color rgb="FF434343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medium">
        <color rgb="FF434343"/>
      </bottom>
      <diagonal/>
    </border>
    <border>
      <left style="thin">
        <color rgb="FFCCCCCC"/>
      </left>
      <right/>
      <top style="thin">
        <color rgb="FFCCCCCC"/>
      </top>
      <bottom style="medium">
        <color rgb="FF434343"/>
      </bottom>
      <diagonal/>
    </border>
    <border>
      <left style="medium">
        <color rgb="FF000000"/>
      </left>
      <right style="thin">
        <color rgb="FFCCCCCC"/>
      </right>
      <top style="thin">
        <color rgb="FFCCCCCC"/>
      </top>
      <bottom style="medium">
        <color rgb="FF434343"/>
      </bottom>
      <diagonal/>
    </border>
    <border>
      <left/>
      <right style="thin">
        <color rgb="FFCCCCCC"/>
      </right>
      <top style="thin">
        <color rgb="FFCCCCCC"/>
      </top>
      <bottom style="medium">
        <color rgb="FF434343"/>
      </bottom>
      <diagonal/>
    </border>
    <border>
      <left style="thin">
        <color rgb="FFCCCCCC"/>
      </left>
      <right style="medium">
        <color rgb="FF000000"/>
      </right>
      <top style="thin">
        <color rgb="FFCCCCCC"/>
      </top>
      <bottom style="medium">
        <color rgb="FF434343"/>
      </bottom>
      <diagonal/>
    </border>
    <border>
      <left/>
      <right/>
      <top style="medium">
        <color rgb="FF434343"/>
      </top>
      <bottom/>
      <diagonal/>
    </border>
    <border>
      <left style="medium">
        <color rgb="FF000000"/>
      </left>
      <right/>
      <top style="medium">
        <color rgb="FF434343"/>
      </top>
      <bottom style="thin">
        <color rgb="FFCCCCCC"/>
      </bottom>
      <diagonal/>
    </border>
    <border>
      <left style="medium">
        <color rgb="FF434343"/>
      </left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/>
      <top/>
      <bottom style="thin">
        <color rgb="FFCCCCCC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 style="medium">
        <color rgb="FF434343"/>
      </right>
      <top/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 style="medium">
        <color rgb="FF000000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434343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/>
      <top style="thin">
        <color rgb="FFCCCCCC"/>
      </top>
      <bottom/>
      <diagonal/>
    </border>
    <border>
      <left style="medium">
        <color rgb="FF000000"/>
      </left>
      <right style="thin">
        <color rgb="FFCCCCCC"/>
      </right>
      <top style="thin">
        <color rgb="FFCCCCCC"/>
      </top>
      <bottom/>
      <diagonal/>
    </border>
    <border>
      <left style="medium">
        <color rgb="FF434343"/>
      </left>
      <right/>
      <top/>
      <bottom style="medium">
        <color rgb="FF434343"/>
      </bottom>
      <diagonal/>
    </border>
    <border>
      <left/>
      <right/>
      <top/>
      <bottom style="medium">
        <color rgb="FF434343"/>
      </bottom>
      <diagonal/>
    </border>
    <border>
      <left/>
      <right style="medium">
        <color rgb="FF434343"/>
      </right>
      <top/>
      <bottom style="medium">
        <color rgb="FF434343"/>
      </bottom>
      <diagonal/>
    </border>
    <border>
      <left style="medium">
        <color rgb="FF000000"/>
      </left>
      <right/>
      <top/>
      <bottom/>
      <diagonal/>
    </border>
    <border>
      <left style="thin">
        <color rgb="FF436050"/>
      </left>
      <right/>
      <top style="thin">
        <color rgb="FF436050"/>
      </top>
      <bottom/>
      <diagonal/>
    </border>
    <border>
      <left/>
      <right/>
      <top style="thin">
        <color rgb="FF436050"/>
      </top>
      <bottom/>
      <diagonal/>
    </border>
    <border>
      <left/>
      <right style="thin">
        <color rgb="FF436050"/>
      </right>
      <top style="thin">
        <color rgb="FF43605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436050"/>
      </left>
      <right/>
      <top/>
      <bottom/>
      <diagonal/>
    </border>
    <border>
      <left/>
      <right style="thin">
        <color rgb="FF43605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436050"/>
      </left>
      <right/>
      <top/>
      <bottom style="thin">
        <color rgb="FF436050"/>
      </bottom>
      <diagonal/>
    </border>
    <border>
      <left/>
      <right/>
      <top/>
      <bottom style="thin">
        <color rgb="FF436050"/>
      </bottom>
      <diagonal/>
    </border>
    <border>
      <left/>
      <right style="thin">
        <color rgb="FF436050"/>
      </right>
      <top/>
      <bottom style="thin">
        <color rgb="FF43605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</borders>
  <cellStyleXfs count="1">
    <xf numFmtId="0" fontId="0" fillId="0" borderId="0"/>
  </cellStyleXfs>
  <cellXfs count="249">
    <xf numFmtId="0" fontId="0" fillId="0" borderId="0" xfId="0"/>
    <xf numFmtId="0" fontId="6" fillId="0" borderId="0" xfId="0" applyFont="1" applyAlignment="1">
      <alignment vertical="center"/>
    </xf>
    <xf numFmtId="165" fontId="6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9" fontId="9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67" fontId="12" fillId="0" borderId="10" xfId="0" applyNumberFormat="1" applyFont="1" applyBorder="1" applyAlignment="1">
      <alignment horizontal="center" vertical="center"/>
    </xf>
    <xf numFmtId="167" fontId="12" fillId="0" borderId="11" xfId="0" applyNumberFormat="1" applyFont="1" applyBorder="1" applyAlignment="1">
      <alignment horizontal="center" vertical="center"/>
    </xf>
    <xf numFmtId="167" fontId="12" fillId="0" borderId="12" xfId="0" applyNumberFormat="1" applyFont="1" applyBorder="1" applyAlignment="1">
      <alignment horizontal="center" vertical="center"/>
    </xf>
    <xf numFmtId="168" fontId="11" fillId="0" borderId="0" xfId="0" applyNumberFormat="1" applyFont="1" applyAlignment="1">
      <alignment vertical="center"/>
    </xf>
    <xf numFmtId="169" fontId="1" fillId="0" borderId="13" xfId="0" applyNumberFormat="1" applyFont="1" applyBorder="1" applyAlignment="1">
      <alignment horizontal="center" vertical="center"/>
    </xf>
    <xf numFmtId="169" fontId="1" fillId="0" borderId="14" xfId="0" applyNumberFormat="1" applyFont="1" applyBorder="1" applyAlignment="1">
      <alignment horizontal="center" vertical="center"/>
    </xf>
    <xf numFmtId="169" fontId="1" fillId="0" borderId="15" xfId="0" applyNumberFormat="1" applyFont="1" applyBorder="1" applyAlignment="1">
      <alignment horizontal="center" vertical="center"/>
    </xf>
    <xf numFmtId="169" fontId="1" fillId="0" borderId="16" xfId="0" applyNumberFormat="1" applyFont="1" applyBorder="1" applyAlignment="1">
      <alignment horizontal="center" vertical="center"/>
    </xf>
    <xf numFmtId="169" fontId="1" fillId="0" borderId="17" xfId="0" applyNumberFormat="1" applyFont="1" applyBorder="1" applyAlignment="1">
      <alignment horizontal="center" vertical="center"/>
    </xf>
    <xf numFmtId="169" fontId="1" fillId="0" borderId="18" xfId="0" applyNumberFormat="1" applyFont="1" applyBorder="1" applyAlignment="1">
      <alignment horizontal="center" vertical="center"/>
    </xf>
    <xf numFmtId="169" fontId="6" fillId="0" borderId="0" xfId="0" applyNumberFormat="1" applyFont="1" applyAlignment="1">
      <alignment vertical="center"/>
    </xf>
    <xf numFmtId="3" fontId="12" fillId="6" borderId="2" xfId="0" applyNumberFormat="1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vertical="center"/>
    </xf>
    <xf numFmtId="0" fontId="13" fillId="6" borderId="19" xfId="0" applyFont="1" applyFill="1" applyBorder="1" applyAlignment="1">
      <alignment vertical="center"/>
    </xf>
    <xf numFmtId="0" fontId="6" fillId="6" borderId="3" xfId="0" applyFont="1" applyFill="1" applyBorder="1" applyAlignment="1">
      <alignment vertical="center"/>
    </xf>
    <xf numFmtId="165" fontId="6" fillId="6" borderId="7" xfId="0" applyNumberFormat="1" applyFont="1" applyFill="1" applyBorder="1" applyAlignment="1">
      <alignment vertical="center"/>
    </xf>
    <xf numFmtId="165" fontId="6" fillId="6" borderId="20" xfId="0" applyNumberFormat="1" applyFont="1" applyFill="1" applyBorder="1" applyAlignment="1">
      <alignment vertical="center"/>
    </xf>
    <xf numFmtId="4" fontId="12" fillId="0" borderId="21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4" fillId="0" borderId="22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170" fontId="2" fillId="0" borderId="22" xfId="0" applyNumberFormat="1" applyFont="1" applyBorder="1" applyAlignment="1">
      <alignment horizontal="center" vertical="center"/>
    </xf>
    <xf numFmtId="170" fontId="15" fillId="0" borderId="22" xfId="0" applyNumberFormat="1" applyFont="1" applyBorder="1" applyAlignment="1">
      <alignment horizontal="right" vertical="center"/>
    </xf>
    <xf numFmtId="0" fontId="2" fillId="0" borderId="25" xfId="0" applyFont="1" applyBorder="1" applyAlignment="1">
      <alignment horizontal="center" vertical="center"/>
    </xf>
    <xf numFmtId="165" fontId="6" fillId="0" borderId="11" xfId="0" applyNumberFormat="1" applyFont="1" applyBorder="1" applyAlignment="1">
      <alignment vertical="center"/>
    </xf>
    <xf numFmtId="165" fontId="6" fillId="0" borderId="27" xfId="0" applyNumberFormat="1" applyFont="1" applyBorder="1" applyAlignment="1">
      <alignment vertical="center"/>
    </xf>
    <xf numFmtId="165" fontId="6" fillId="0" borderId="28" xfId="0" applyNumberFormat="1" applyFont="1" applyBorder="1" applyAlignment="1">
      <alignment vertical="center"/>
    </xf>
    <xf numFmtId="4" fontId="12" fillId="0" borderId="10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65" fontId="6" fillId="0" borderId="26" xfId="0" applyNumberFormat="1" applyFont="1" applyBorder="1" applyAlignment="1">
      <alignment vertical="center"/>
    </xf>
    <xf numFmtId="0" fontId="17" fillId="0" borderId="22" xfId="0" applyFont="1" applyBorder="1" applyAlignment="1">
      <alignment vertical="center"/>
    </xf>
    <xf numFmtId="170" fontId="2" fillId="0" borderId="22" xfId="0" applyNumberFormat="1" applyFont="1" applyBorder="1" applyAlignment="1">
      <alignment horizontal="right" vertical="center"/>
    </xf>
    <xf numFmtId="4" fontId="12" fillId="0" borderId="29" xfId="0" applyNumberFormat="1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165" fontId="6" fillId="0" borderId="31" xfId="0" applyNumberFormat="1" applyFont="1" applyBorder="1" applyAlignment="1">
      <alignment vertical="center"/>
    </xf>
    <xf numFmtId="165" fontId="6" fillId="0" borderId="30" xfId="0" applyNumberFormat="1" applyFont="1" applyBorder="1" applyAlignment="1">
      <alignment vertical="center"/>
    </xf>
    <xf numFmtId="165" fontId="6" fillId="0" borderId="32" xfId="0" applyNumberFormat="1" applyFont="1" applyBorder="1" applyAlignment="1">
      <alignment vertical="center"/>
    </xf>
    <xf numFmtId="165" fontId="6" fillId="0" borderId="33" xfId="0" applyNumberFormat="1" applyFont="1" applyBorder="1" applyAlignment="1">
      <alignment vertical="center"/>
    </xf>
    <xf numFmtId="4" fontId="6" fillId="4" borderId="34" xfId="0" applyNumberFormat="1" applyFont="1" applyFill="1" applyBorder="1" applyAlignment="1">
      <alignment vertical="center"/>
    </xf>
    <xf numFmtId="9" fontId="4" fillId="4" borderId="35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Alignment="1">
      <alignment vertical="center"/>
    </xf>
    <xf numFmtId="165" fontId="6" fillId="4" borderId="37" xfId="0" applyNumberFormat="1" applyFont="1" applyFill="1" applyBorder="1" applyAlignment="1">
      <alignment vertical="center"/>
    </xf>
    <xf numFmtId="170" fontId="6" fillId="6" borderId="19" xfId="0" applyNumberFormat="1" applyFont="1" applyFill="1" applyBorder="1" applyAlignment="1">
      <alignment vertical="center"/>
    </xf>
    <xf numFmtId="9" fontId="18" fillId="4" borderId="0" xfId="0" applyNumberFormat="1" applyFont="1" applyFill="1" applyAlignment="1">
      <alignment horizontal="right" vertical="center"/>
    </xf>
    <xf numFmtId="0" fontId="2" fillId="0" borderId="22" xfId="0" applyFont="1" applyBorder="1"/>
    <xf numFmtId="0" fontId="2" fillId="0" borderId="11" xfId="0" applyFont="1" applyBorder="1"/>
    <xf numFmtId="0" fontId="19" fillId="0" borderId="0" xfId="0" applyFont="1" applyAlignment="1">
      <alignment vertical="center"/>
    </xf>
    <xf numFmtId="3" fontId="20" fillId="6" borderId="2" xfId="0" applyNumberFormat="1" applyFont="1" applyFill="1" applyBorder="1" applyAlignment="1">
      <alignment horizontal="center" vertical="center"/>
    </xf>
    <xf numFmtId="0" fontId="19" fillId="6" borderId="19" xfId="0" applyFont="1" applyFill="1" applyBorder="1" applyAlignment="1">
      <alignment vertical="center"/>
    </xf>
    <xf numFmtId="0" fontId="21" fillId="6" borderId="19" xfId="0" applyFont="1" applyFill="1" applyBorder="1" applyAlignment="1">
      <alignment vertical="center"/>
    </xf>
    <xf numFmtId="170" fontId="19" fillId="6" borderId="19" xfId="0" applyNumberFormat="1" applyFont="1" applyFill="1" applyBorder="1" applyAlignment="1">
      <alignment vertical="center"/>
    </xf>
    <xf numFmtId="0" fontId="19" fillId="6" borderId="3" xfId="0" applyFont="1" applyFill="1" applyBorder="1" applyAlignment="1">
      <alignment vertical="center"/>
    </xf>
    <xf numFmtId="165" fontId="19" fillId="6" borderId="7" xfId="0" applyNumberFormat="1" applyFont="1" applyFill="1" applyBorder="1" applyAlignment="1">
      <alignment vertical="center"/>
    </xf>
    <xf numFmtId="165" fontId="19" fillId="6" borderId="20" xfId="0" applyNumberFormat="1" applyFont="1" applyFill="1" applyBorder="1" applyAlignment="1">
      <alignment vertical="center"/>
    </xf>
    <xf numFmtId="165" fontId="19" fillId="0" borderId="0" xfId="0" applyNumberFormat="1" applyFont="1" applyAlignment="1">
      <alignment vertical="center"/>
    </xf>
    <xf numFmtId="4" fontId="20" fillId="0" borderId="21" xfId="0" applyNumberFormat="1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vertical="center"/>
    </xf>
    <xf numFmtId="0" fontId="19" fillId="0" borderId="23" xfId="0" applyFont="1" applyBorder="1" applyAlignment="1">
      <alignment vertical="center"/>
    </xf>
    <xf numFmtId="0" fontId="22" fillId="0" borderId="24" xfId="0" applyFont="1" applyBorder="1" applyAlignment="1">
      <alignment vertical="center"/>
    </xf>
    <xf numFmtId="170" fontId="22" fillId="0" borderId="22" xfId="0" applyNumberFormat="1" applyFont="1" applyBorder="1" applyAlignment="1">
      <alignment horizontal="center" vertical="center"/>
    </xf>
    <xf numFmtId="170" fontId="22" fillId="0" borderId="22" xfId="0" applyNumberFormat="1" applyFont="1" applyBorder="1" applyAlignment="1">
      <alignment horizontal="right" vertical="center"/>
    </xf>
    <xf numFmtId="0" fontId="22" fillId="0" borderId="25" xfId="0" applyFont="1" applyBorder="1" applyAlignment="1">
      <alignment horizontal="center" vertical="center"/>
    </xf>
    <xf numFmtId="165" fontId="19" fillId="0" borderId="26" xfId="0" applyNumberFormat="1" applyFont="1" applyBorder="1" applyAlignment="1">
      <alignment vertical="center"/>
    </xf>
    <xf numFmtId="165" fontId="19" fillId="0" borderId="11" xfId="0" applyNumberFormat="1" applyFont="1" applyBorder="1" applyAlignment="1">
      <alignment vertical="center"/>
    </xf>
    <xf numFmtId="165" fontId="19" fillId="0" borderId="27" xfId="0" applyNumberFormat="1" applyFont="1" applyBorder="1" applyAlignment="1">
      <alignment vertical="center"/>
    </xf>
    <xf numFmtId="165" fontId="19" fillId="0" borderId="28" xfId="0" applyNumberFormat="1" applyFont="1" applyBorder="1" applyAlignment="1">
      <alignment vertical="center"/>
    </xf>
    <xf numFmtId="4" fontId="20" fillId="0" borderId="10" xfId="0" applyNumberFormat="1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2" fillId="0" borderId="11" xfId="0" applyFont="1" applyBorder="1" applyAlignment="1">
      <alignment vertical="center"/>
    </xf>
    <xf numFmtId="4" fontId="20" fillId="0" borderId="29" xfId="0" applyNumberFormat="1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165" fontId="19" fillId="0" borderId="31" xfId="0" applyNumberFormat="1" applyFont="1" applyBorder="1" applyAlignment="1">
      <alignment vertical="center"/>
    </xf>
    <xf numFmtId="165" fontId="19" fillId="0" borderId="30" xfId="0" applyNumberFormat="1" applyFont="1" applyBorder="1" applyAlignment="1">
      <alignment vertical="center"/>
    </xf>
    <xf numFmtId="165" fontId="19" fillId="0" borderId="32" xfId="0" applyNumberFormat="1" applyFont="1" applyBorder="1" applyAlignment="1">
      <alignment vertical="center"/>
    </xf>
    <xf numFmtId="165" fontId="19" fillId="0" borderId="33" xfId="0" applyNumberFormat="1" applyFont="1" applyBorder="1" applyAlignment="1">
      <alignment vertical="center"/>
    </xf>
    <xf numFmtId="4" fontId="19" fillId="4" borderId="34" xfId="0" applyNumberFormat="1" applyFont="1" applyFill="1" applyBorder="1" applyAlignment="1">
      <alignment vertical="center"/>
    </xf>
    <xf numFmtId="9" fontId="23" fillId="4" borderId="35" xfId="0" applyNumberFormat="1" applyFont="1" applyFill="1" applyBorder="1" applyAlignment="1">
      <alignment horizontal="center" vertical="center"/>
    </xf>
    <xf numFmtId="165" fontId="19" fillId="4" borderId="0" xfId="0" applyNumberFormat="1" applyFont="1" applyFill="1" applyAlignment="1">
      <alignment vertical="center"/>
    </xf>
    <xf numFmtId="165" fontId="19" fillId="4" borderId="37" xfId="0" applyNumberFormat="1" applyFont="1" applyFill="1" applyBorder="1" applyAlignment="1">
      <alignment vertical="center"/>
    </xf>
    <xf numFmtId="0" fontId="6" fillId="4" borderId="34" xfId="0" applyFont="1" applyFill="1" applyBorder="1" applyAlignment="1">
      <alignment vertical="center"/>
    </xf>
    <xf numFmtId="165" fontId="6" fillId="4" borderId="35" xfId="0" applyNumberFormat="1" applyFont="1" applyFill="1" applyBorder="1" applyAlignment="1">
      <alignment vertical="center"/>
    </xf>
    <xf numFmtId="171" fontId="24" fillId="7" borderId="0" xfId="0" applyNumberFormat="1" applyFont="1" applyFill="1" applyAlignment="1">
      <alignment vertical="center"/>
    </xf>
    <xf numFmtId="171" fontId="24" fillId="8" borderId="38" xfId="0" applyNumberFormat="1" applyFont="1" applyFill="1" applyBorder="1" applyAlignment="1">
      <alignment horizontal="center" vertical="center"/>
    </xf>
    <xf numFmtId="171" fontId="24" fillId="8" borderId="39" xfId="0" applyNumberFormat="1" applyFont="1" applyFill="1" applyBorder="1" applyAlignment="1">
      <alignment horizontal="center" vertical="center"/>
    </xf>
    <xf numFmtId="171" fontId="24" fillId="8" borderId="40" xfId="0" applyNumberFormat="1" applyFont="1" applyFill="1" applyBorder="1" applyAlignment="1">
      <alignment horizontal="center" vertical="center"/>
    </xf>
    <xf numFmtId="171" fontId="24" fillId="9" borderId="41" xfId="0" applyNumberFormat="1" applyFont="1" applyFill="1" applyBorder="1" applyAlignment="1">
      <alignment vertical="center"/>
    </xf>
    <xf numFmtId="171" fontId="24" fillId="9" borderId="42" xfId="0" applyNumberFormat="1" applyFont="1" applyFill="1" applyBorder="1" applyAlignment="1">
      <alignment vertical="center"/>
    </xf>
    <xf numFmtId="171" fontId="24" fillId="9" borderId="43" xfId="0" applyNumberFormat="1" applyFont="1" applyFill="1" applyBorder="1" applyAlignment="1">
      <alignment vertical="center"/>
    </xf>
    <xf numFmtId="171" fontId="24" fillId="9" borderId="46" xfId="0" applyNumberFormat="1" applyFont="1" applyFill="1" applyBorder="1" applyAlignment="1">
      <alignment vertical="center"/>
    </xf>
    <xf numFmtId="171" fontId="24" fillId="9" borderId="47" xfId="0" applyNumberFormat="1" applyFont="1" applyFill="1" applyBorder="1" applyAlignment="1">
      <alignment vertical="center"/>
    </xf>
    <xf numFmtId="171" fontId="24" fillId="9" borderId="0" xfId="0" applyNumberFormat="1" applyFont="1" applyFill="1" applyAlignment="1">
      <alignment vertical="center"/>
    </xf>
    <xf numFmtId="171" fontId="24" fillId="9" borderId="51" xfId="0" applyNumberFormat="1" applyFont="1" applyFill="1" applyBorder="1" applyAlignment="1">
      <alignment vertical="center"/>
    </xf>
    <xf numFmtId="171" fontId="24" fillId="9" borderId="52" xfId="0" applyNumberFormat="1" applyFont="1" applyFill="1" applyBorder="1" applyAlignment="1">
      <alignment vertical="center"/>
    </xf>
    <xf numFmtId="171" fontId="24" fillId="9" borderId="53" xfId="0" applyNumberFormat="1" applyFont="1" applyFill="1" applyBorder="1" applyAlignment="1">
      <alignment vertical="center"/>
    </xf>
    <xf numFmtId="171" fontId="29" fillId="7" borderId="46" xfId="0" applyNumberFormat="1" applyFont="1" applyFill="1" applyBorder="1" applyAlignment="1">
      <alignment horizontal="center" vertical="center"/>
    </xf>
    <xf numFmtId="171" fontId="29" fillId="7" borderId="0" xfId="0" applyNumberFormat="1" applyFont="1" applyFill="1" applyAlignment="1">
      <alignment horizontal="center" vertical="center"/>
    </xf>
    <xf numFmtId="171" fontId="24" fillId="7" borderId="0" xfId="0" applyNumberFormat="1" applyFont="1" applyFill="1"/>
    <xf numFmtId="171" fontId="24" fillId="7" borderId="46" xfId="0" applyNumberFormat="1" applyFont="1" applyFill="1" applyBorder="1" applyAlignment="1">
      <alignment horizontal="center" vertical="center"/>
    </xf>
    <xf numFmtId="171" fontId="24" fillId="7" borderId="0" xfId="0" applyNumberFormat="1" applyFont="1" applyFill="1" applyAlignment="1">
      <alignment horizontal="center" vertical="center"/>
    </xf>
    <xf numFmtId="171" fontId="24" fillId="7" borderId="42" xfId="0" applyNumberFormat="1" applyFont="1" applyFill="1" applyBorder="1" applyAlignment="1">
      <alignment vertical="center"/>
    </xf>
    <xf numFmtId="171" fontId="24" fillId="7" borderId="42" xfId="0" applyNumberFormat="1" applyFont="1" applyFill="1" applyBorder="1"/>
    <xf numFmtId="171" fontId="24" fillId="8" borderId="41" xfId="0" applyNumberFormat="1" applyFont="1" applyFill="1" applyBorder="1" applyAlignment="1">
      <alignment vertical="center"/>
    </xf>
    <xf numFmtId="171" fontId="24" fillId="8" borderId="42" xfId="0" applyNumberFormat="1" applyFont="1" applyFill="1" applyBorder="1" applyAlignment="1">
      <alignment vertical="center"/>
    </xf>
    <xf numFmtId="171" fontId="24" fillId="8" borderId="43" xfId="0" applyNumberFormat="1" applyFont="1" applyFill="1" applyBorder="1" applyAlignment="1">
      <alignment vertical="center"/>
    </xf>
    <xf numFmtId="171" fontId="24" fillId="8" borderId="46" xfId="0" applyNumberFormat="1" applyFont="1" applyFill="1" applyBorder="1" applyAlignment="1">
      <alignment vertical="center"/>
    </xf>
    <xf numFmtId="171" fontId="24" fillId="8" borderId="47" xfId="0" applyNumberFormat="1" applyFont="1" applyFill="1" applyBorder="1" applyAlignment="1">
      <alignment vertical="center"/>
    </xf>
    <xf numFmtId="171" fontId="24" fillId="8" borderId="51" xfId="0" applyNumberFormat="1" applyFont="1" applyFill="1" applyBorder="1" applyAlignment="1">
      <alignment vertical="center"/>
    </xf>
    <xf numFmtId="171" fontId="24" fillId="8" borderId="52" xfId="0" applyNumberFormat="1" applyFont="1" applyFill="1" applyBorder="1" applyAlignment="1">
      <alignment vertical="center"/>
    </xf>
    <xf numFmtId="171" fontId="24" fillId="8" borderId="53" xfId="0" applyNumberFormat="1" applyFont="1" applyFill="1" applyBorder="1" applyAlignment="1">
      <alignment vertical="center"/>
    </xf>
    <xf numFmtId="171" fontId="24" fillId="10" borderId="41" xfId="0" applyNumberFormat="1" applyFont="1" applyFill="1" applyBorder="1" applyAlignment="1">
      <alignment vertical="center"/>
    </xf>
    <xf numFmtId="171" fontId="24" fillId="10" borderId="42" xfId="0" applyNumberFormat="1" applyFont="1" applyFill="1" applyBorder="1" applyAlignment="1">
      <alignment vertical="center"/>
    </xf>
    <xf numFmtId="171" fontId="24" fillId="10" borderId="43" xfId="0" applyNumberFormat="1" applyFont="1" applyFill="1" applyBorder="1" applyAlignment="1">
      <alignment vertical="center"/>
    </xf>
    <xf numFmtId="171" fontId="30" fillId="7" borderId="0" xfId="0" applyNumberFormat="1" applyFont="1" applyFill="1"/>
    <xf numFmtId="171" fontId="30" fillId="7" borderId="0" xfId="0" applyNumberFormat="1" applyFont="1" applyFill="1" applyAlignment="1">
      <alignment horizontal="center"/>
    </xf>
    <xf numFmtId="171" fontId="24" fillId="10" borderId="46" xfId="0" applyNumberFormat="1" applyFont="1" applyFill="1" applyBorder="1" applyAlignment="1">
      <alignment vertical="center"/>
    </xf>
    <xf numFmtId="171" fontId="24" fillId="10" borderId="47" xfId="0" applyNumberFormat="1" applyFont="1" applyFill="1" applyBorder="1" applyAlignment="1">
      <alignment vertical="center"/>
    </xf>
    <xf numFmtId="171" fontId="31" fillId="11" borderId="58" xfId="0" applyNumberFormat="1" applyFont="1" applyFill="1" applyBorder="1" applyAlignment="1">
      <alignment vertical="center"/>
    </xf>
    <xf numFmtId="171" fontId="24" fillId="11" borderId="58" xfId="0" applyNumberFormat="1" applyFont="1" applyFill="1" applyBorder="1" applyAlignment="1">
      <alignment vertical="center"/>
    </xf>
    <xf numFmtId="171" fontId="24" fillId="10" borderId="51" xfId="0" applyNumberFormat="1" applyFont="1" applyFill="1" applyBorder="1" applyAlignment="1">
      <alignment vertical="center"/>
    </xf>
    <xf numFmtId="171" fontId="24" fillId="10" borderId="52" xfId="0" applyNumberFormat="1" applyFont="1" applyFill="1" applyBorder="1" applyAlignment="1">
      <alignment vertical="center"/>
    </xf>
    <xf numFmtId="171" fontId="24" fillId="10" borderId="53" xfId="0" applyNumberFormat="1" applyFont="1" applyFill="1" applyBorder="1" applyAlignment="1">
      <alignment vertical="center"/>
    </xf>
    <xf numFmtId="171" fontId="24" fillId="3" borderId="46" xfId="0" applyNumberFormat="1" applyFont="1" applyFill="1" applyBorder="1" applyAlignment="1">
      <alignment vertical="center"/>
    </xf>
    <xf numFmtId="171" fontId="24" fillId="3" borderId="0" xfId="0" applyNumberFormat="1" applyFont="1" applyFill="1" applyAlignment="1">
      <alignment vertical="center"/>
    </xf>
    <xf numFmtId="171" fontId="24" fillId="3" borderId="47" xfId="0" applyNumberFormat="1" applyFont="1" applyFill="1" applyBorder="1" applyAlignment="1">
      <alignment vertical="center"/>
    </xf>
    <xf numFmtId="171" fontId="33" fillId="11" borderId="58" xfId="0" applyNumberFormat="1" applyFont="1" applyFill="1" applyBorder="1"/>
    <xf numFmtId="171" fontId="34" fillId="10" borderId="62" xfId="0" applyNumberFormat="1" applyFont="1" applyFill="1" applyBorder="1" applyAlignment="1">
      <alignment vertical="center"/>
    </xf>
    <xf numFmtId="171" fontId="24" fillId="12" borderId="46" xfId="0" applyNumberFormat="1" applyFont="1" applyFill="1" applyBorder="1" applyAlignment="1">
      <alignment vertical="center"/>
    </xf>
    <xf numFmtId="171" fontId="24" fillId="3" borderId="52" xfId="0" applyNumberFormat="1" applyFont="1" applyFill="1" applyBorder="1" applyAlignment="1">
      <alignment vertical="center"/>
    </xf>
    <xf numFmtId="171" fontId="35" fillId="3" borderId="0" xfId="0" applyNumberFormat="1" applyFont="1" applyFill="1" applyAlignment="1">
      <alignment vertical="center"/>
    </xf>
    <xf numFmtId="171" fontId="36" fillId="11" borderId="58" xfId="0" applyNumberFormat="1" applyFont="1" applyFill="1" applyBorder="1" applyAlignment="1">
      <alignment vertical="center"/>
    </xf>
    <xf numFmtId="171" fontId="36" fillId="11" borderId="0" xfId="0" applyNumberFormat="1" applyFont="1" applyFill="1" applyAlignment="1">
      <alignment vertical="center"/>
    </xf>
    <xf numFmtId="171" fontId="29" fillId="8" borderId="62" xfId="0" applyNumberFormat="1" applyFont="1" applyFill="1" applyBorder="1" applyAlignment="1">
      <alignment vertical="center"/>
    </xf>
    <xf numFmtId="171" fontId="33" fillId="14" borderId="0" xfId="0" applyNumberFormat="1" applyFont="1" applyFill="1"/>
    <xf numFmtId="171" fontId="31" fillId="7" borderId="0" xfId="0" applyNumberFormat="1" applyFont="1" applyFill="1" applyAlignment="1">
      <alignment vertical="center"/>
    </xf>
    <xf numFmtId="171" fontId="36" fillId="7" borderId="0" xfId="0" applyNumberFormat="1" applyFont="1" applyFill="1" applyAlignment="1">
      <alignment vertical="center"/>
    </xf>
    <xf numFmtId="171" fontId="24" fillId="3" borderId="51" xfId="0" applyNumberFormat="1" applyFont="1" applyFill="1" applyBorder="1" applyAlignment="1">
      <alignment vertical="center"/>
    </xf>
    <xf numFmtId="171" fontId="24" fillId="3" borderId="53" xfId="0" applyNumberFormat="1" applyFont="1" applyFill="1" applyBorder="1" applyAlignment="1">
      <alignment vertical="center"/>
    </xf>
    <xf numFmtId="171" fontId="24" fillId="2" borderId="58" xfId="0" applyNumberFormat="1" applyFont="1" applyFill="1" applyBorder="1" applyAlignment="1">
      <alignment vertical="center"/>
    </xf>
    <xf numFmtId="171" fontId="24" fillId="2" borderId="0" xfId="0" applyNumberFormat="1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19" fillId="4" borderId="35" xfId="0" applyFont="1" applyFill="1" applyBorder="1" applyAlignment="1">
      <alignment vertical="center"/>
    </xf>
    <xf numFmtId="0" fontId="6" fillId="4" borderId="35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5" fillId="5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14" fontId="2" fillId="0" borderId="4" xfId="0" applyNumberFormat="1" applyFont="1" applyBorder="1" applyAlignment="1">
      <alignment horizontal="left" vertical="center"/>
    </xf>
    <xf numFmtId="9" fontId="9" fillId="0" borderId="0" xfId="0" applyNumberFormat="1" applyFont="1" applyAlignment="1">
      <alignment horizontal="center" vertical="center"/>
    </xf>
    <xf numFmtId="166" fontId="10" fillId="4" borderId="6" xfId="0" applyNumberFormat="1" applyFont="1" applyFill="1" applyBorder="1" applyAlignment="1">
      <alignment horizontal="center" vertical="center"/>
    </xf>
    <xf numFmtId="171" fontId="24" fillId="2" borderId="58" xfId="0" applyNumberFormat="1" applyFont="1" applyFill="1" applyBorder="1" applyAlignment="1">
      <alignment vertical="center"/>
    </xf>
    <xf numFmtId="171" fontId="24" fillId="2" borderId="0" xfId="0" applyNumberFormat="1" applyFont="1" applyFill="1" applyAlignment="1">
      <alignment vertical="center"/>
    </xf>
    <xf numFmtId="171" fontId="24" fillId="3" borderId="0" xfId="0" applyNumberFormat="1" applyFont="1" applyFill="1" applyAlignment="1">
      <alignment horizontal="center" vertical="center" wrapText="1"/>
    </xf>
    <xf numFmtId="171" fontId="29" fillId="8" borderId="61" xfId="0" applyNumberFormat="1" applyFont="1" applyFill="1" applyBorder="1" applyAlignment="1">
      <alignment vertical="center"/>
    </xf>
    <xf numFmtId="171" fontId="29" fillId="8" borderId="62" xfId="0" applyNumberFormat="1" applyFont="1" applyFill="1" applyBorder="1" applyAlignment="1">
      <alignment vertical="center"/>
    </xf>
    <xf numFmtId="171" fontId="24" fillId="7" borderId="0" xfId="0" applyNumberFormat="1" applyFont="1" applyFill="1" applyAlignment="1">
      <alignment vertical="center"/>
    </xf>
    <xf numFmtId="171" fontId="27" fillId="3" borderId="0" xfId="0" applyNumberFormat="1" applyFont="1" applyFill="1" applyAlignment="1">
      <alignment vertical="center"/>
    </xf>
    <xf numFmtId="171" fontId="27" fillId="3" borderId="0" xfId="0" applyNumberFormat="1" applyFont="1" applyFill="1" applyAlignment="1">
      <alignment horizontal="right" vertical="center"/>
    </xf>
    <xf numFmtId="171" fontId="24" fillId="3" borderId="46" xfId="0" applyNumberFormat="1" applyFont="1" applyFill="1" applyBorder="1" applyAlignment="1">
      <alignment horizontal="center" vertical="center" wrapText="1"/>
    </xf>
    <xf numFmtId="171" fontId="31" fillId="11" borderId="57" xfId="0" applyNumberFormat="1" applyFont="1" applyFill="1" applyBorder="1" applyAlignment="1">
      <alignment vertical="center"/>
    </xf>
    <xf numFmtId="171" fontId="31" fillId="11" borderId="58" xfId="0" applyNumberFormat="1" applyFont="1" applyFill="1" applyBorder="1" applyAlignment="1">
      <alignment vertical="center"/>
    </xf>
    <xf numFmtId="171" fontId="31" fillId="11" borderId="58" xfId="0" applyNumberFormat="1" applyFont="1" applyFill="1" applyBorder="1" applyAlignment="1">
      <alignment horizontal="right"/>
    </xf>
    <xf numFmtId="3" fontId="27" fillId="3" borderId="0" xfId="0" applyNumberFormat="1" applyFont="1" applyFill="1" applyAlignment="1">
      <alignment horizontal="right" vertical="center"/>
    </xf>
    <xf numFmtId="171" fontId="32" fillId="2" borderId="58" xfId="0" applyNumberFormat="1" applyFont="1" applyFill="1" applyBorder="1" applyAlignment="1">
      <alignment vertical="center"/>
    </xf>
    <xf numFmtId="171" fontId="32" fillId="2" borderId="52" xfId="0" applyNumberFormat="1" applyFont="1" applyFill="1" applyBorder="1" applyAlignment="1">
      <alignment vertical="center"/>
    </xf>
    <xf numFmtId="171" fontId="24" fillId="0" borderId="0" xfId="0" applyNumberFormat="1" applyFont="1" applyAlignment="1">
      <alignment vertical="center"/>
    </xf>
    <xf numFmtId="171" fontId="24" fillId="2" borderId="57" xfId="0" applyNumberFormat="1" applyFont="1" applyFill="1" applyBorder="1" applyAlignment="1">
      <alignment vertical="center"/>
    </xf>
    <xf numFmtId="171" fontId="24" fillId="2" borderId="46" xfId="0" applyNumberFormat="1" applyFont="1" applyFill="1" applyBorder="1" applyAlignment="1">
      <alignment vertical="center"/>
    </xf>
    <xf numFmtId="171" fontId="32" fillId="11" borderId="58" xfId="0" applyNumberFormat="1" applyFont="1" applyFill="1" applyBorder="1" applyAlignment="1">
      <alignment vertical="center"/>
    </xf>
    <xf numFmtId="171" fontId="31" fillId="11" borderId="46" xfId="0" applyNumberFormat="1" applyFont="1" applyFill="1" applyBorder="1" applyAlignment="1">
      <alignment vertical="center"/>
    </xf>
    <xf numFmtId="171" fontId="31" fillId="11" borderId="0" xfId="0" applyNumberFormat="1" applyFont="1" applyFill="1" applyAlignment="1">
      <alignment vertical="center"/>
    </xf>
    <xf numFmtId="173" fontId="31" fillId="11" borderId="0" xfId="0" applyNumberFormat="1" applyFont="1" applyFill="1" applyAlignment="1">
      <alignment vertical="center"/>
    </xf>
    <xf numFmtId="171" fontId="37" fillId="13" borderId="0" xfId="0" applyNumberFormat="1" applyFont="1" applyFill="1" applyAlignment="1">
      <alignment vertical="center"/>
    </xf>
    <xf numFmtId="171" fontId="24" fillId="10" borderId="46" xfId="0" applyNumberFormat="1" applyFont="1" applyFill="1" applyBorder="1" applyAlignment="1">
      <alignment horizontal="center" vertical="center"/>
    </xf>
    <xf numFmtId="171" fontId="27" fillId="10" borderId="0" xfId="0" applyNumberFormat="1" applyFont="1" applyFill="1" applyAlignment="1">
      <alignment vertical="center"/>
    </xf>
    <xf numFmtId="171" fontId="27" fillId="10" borderId="0" xfId="0" applyNumberFormat="1" applyFont="1" applyFill="1" applyAlignment="1">
      <alignment horizontal="right" vertical="center"/>
    </xf>
    <xf numFmtId="171" fontId="38" fillId="8" borderId="62" xfId="0" applyNumberFormat="1" applyFont="1" applyFill="1" applyBorder="1" applyAlignment="1">
      <alignment vertical="center"/>
    </xf>
    <xf numFmtId="171" fontId="32" fillId="11" borderId="58" xfId="0" applyNumberFormat="1" applyFont="1" applyFill="1" applyBorder="1" applyAlignment="1">
      <alignment horizontal="right"/>
    </xf>
    <xf numFmtId="9" fontId="31" fillId="11" borderId="58" xfId="0" applyNumberFormat="1" applyFont="1" applyFill="1" applyBorder="1" applyAlignment="1">
      <alignment vertical="center"/>
    </xf>
    <xf numFmtId="171" fontId="34" fillId="10" borderId="61" xfId="0" applyNumberFormat="1" applyFont="1" applyFill="1" applyBorder="1" applyAlignment="1">
      <alignment vertical="center"/>
    </xf>
    <xf numFmtId="171" fontId="34" fillId="10" borderId="62" xfId="0" applyNumberFormat="1" applyFont="1" applyFill="1" applyBorder="1" applyAlignment="1">
      <alignment vertical="center"/>
    </xf>
    <xf numFmtId="171" fontId="27" fillId="8" borderId="0" xfId="0" applyNumberFormat="1" applyFont="1" applyFill="1" applyAlignment="1">
      <alignment vertical="center"/>
    </xf>
    <xf numFmtId="10" fontId="27" fillId="8" borderId="0" xfId="0" applyNumberFormat="1" applyFont="1" applyFill="1" applyAlignment="1">
      <alignment horizontal="right" vertical="center"/>
    </xf>
    <xf numFmtId="171" fontId="29" fillId="9" borderId="41" xfId="0" applyNumberFormat="1" applyFont="1" applyFill="1" applyBorder="1" applyAlignment="1">
      <alignment horizontal="center" vertical="center"/>
    </xf>
    <xf numFmtId="171" fontId="29" fillId="10" borderId="46" xfId="0" applyNumberFormat="1" applyFont="1" applyFill="1" applyBorder="1" applyAlignment="1">
      <alignment horizontal="center" vertical="center" wrapText="1"/>
    </xf>
    <xf numFmtId="171" fontId="29" fillId="3" borderId="46" xfId="0" applyNumberFormat="1" applyFont="1" applyFill="1" applyBorder="1" applyAlignment="1">
      <alignment horizontal="center" vertical="center"/>
    </xf>
    <xf numFmtId="171" fontId="29" fillId="3" borderId="0" xfId="0" applyNumberFormat="1" applyFont="1" applyFill="1" applyAlignment="1">
      <alignment horizontal="center" vertical="center"/>
    </xf>
    <xf numFmtId="171" fontId="25" fillId="8" borderId="44" xfId="0" applyNumberFormat="1" applyFont="1" applyFill="1" applyBorder="1" applyAlignment="1">
      <alignment horizontal="center" vertical="center"/>
    </xf>
    <xf numFmtId="171" fontId="24" fillId="8" borderId="44" xfId="0" applyNumberFormat="1" applyFont="1" applyFill="1" applyBorder="1" applyAlignment="1">
      <alignment horizontal="center" vertical="center"/>
    </xf>
    <xf numFmtId="171" fontId="24" fillId="8" borderId="48" xfId="0" applyNumberFormat="1" applyFont="1" applyFill="1" applyBorder="1" applyAlignment="1">
      <alignment horizontal="center" vertical="center"/>
    </xf>
    <xf numFmtId="171" fontId="29" fillId="7" borderId="46" xfId="0" applyNumberFormat="1" applyFont="1" applyFill="1" applyBorder="1" applyAlignment="1">
      <alignment horizontal="right" vertical="center"/>
    </xf>
    <xf numFmtId="14" fontId="24" fillId="7" borderId="0" xfId="0" applyNumberFormat="1" applyFont="1" applyFill="1" applyAlignment="1">
      <alignment horizontal="center" vertical="center"/>
    </xf>
    <xf numFmtId="171" fontId="29" fillId="7" borderId="54" xfId="0" applyNumberFormat="1" applyFont="1" applyFill="1" applyBorder="1" applyAlignment="1">
      <alignment horizontal="right" vertical="center"/>
    </xf>
    <xf numFmtId="14" fontId="24" fillId="7" borderId="56" xfId="0" applyNumberFormat="1" applyFont="1" applyFill="1" applyBorder="1" applyAlignment="1">
      <alignment horizontal="center" vertical="center"/>
    </xf>
    <xf numFmtId="171" fontId="29" fillId="8" borderId="0" xfId="0" applyNumberFormat="1" applyFont="1" applyFill="1" applyAlignment="1">
      <alignment horizontal="center" vertical="center" wrapText="1"/>
    </xf>
    <xf numFmtId="172" fontId="28" fillId="9" borderId="0" xfId="0" applyNumberFormat="1" applyFont="1" applyFill="1" applyAlignment="1">
      <alignment horizontal="left" vertical="center"/>
    </xf>
    <xf numFmtId="171" fontId="27" fillId="9" borderId="0" xfId="0" applyNumberFormat="1" applyFont="1" applyFill="1" applyAlignment="1">
      <alignment horizontal="left" vertical="center"/>
    </xf>
    <xf numFmtId="171" fontId="26" fillId="9" borderId="0" xfId="0" applyNumberFormat="1" applyFont="1" applyFill="1" applyAlignment="1">
      <alignment horizontal="left" vertical="center"/>
    </xf>
    <xf numFmtId="171" fontId="26" fillId="9" borderId="0" xfId="0" applyNumberFormat="1" applyFont="1" applyFill="1" applyAlignment="1">
      <alignment horizontal="center" vertical="center"/>
    </xf>
    <xf numFmtId="171" fontId="27" fillId="9" borderId="0" xfId="0" applyNumberFormat="1" applyFont="1" applyFill="1" applyAlignment="1">
      <alignment horizontal="right" vertical="center"/>
    </xf>
    <xf numFmtId="171" fontId="28" fillId="9" borderId="0" xfId="0" applyNumberFormat="1" applyFont="1" applyFill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2" fillId="0" borderId="65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right" vertical="center"/>
    </xf>
    <xf numFmtId="0" fontId="0" fillId="0" borderId="0" xfId="0" applyAlignment="1"/>
    <xf numFmtId="0" fontId="3" fillId="0" borderId="5" xfId="0" applyFont="1" applyBorder="1" applyAlignment="1"/>
    <xf numFmtId="0" fontId="3" fillId="0" borderId="5" xfId="0" applyFont="1" applyFill="1" applyBorder="1" applyAlignment="1"/>
    <xf numFmtId="0" fontId="3" fillId="0" borderId="7" xfId="0" applyFont="1" applyBorder="1" applyAlignment="1"/>
    <xf numFmtId="0" fontId="3" fillId="0" borderId="8" xfId="0" applyFont="1" applyBorder="1" applyAlignment="1"/>
    <xf numFmtId="0" fontId="3" fillId="0" borderId="9" xfId="0" applyFont="1" applyBorder="1" applyAlignment="1"/>
    <xf numFmtId="0" fontId="3" fillId="0" borderId="35" xfId="0" applyFont="1" applyBorder="1" applyAlignment="1"/>
    <xf numFmtId="0" fontId="3" fillId="0" borderId="36" xfId="0" applyFont="1" applyBorder="1" applyAlignment="1"/>
    <xf numFmtId="0" fontId="3" fillId="0" borderId="45" xfId="0" applyFont="1" applyBorder="1" applyAlignment="1"/>
    <xf numFmtId="0" fontId="3" fillId="0" borderId="44" xfId="0" applyFont="1" applyBorder="1" applyAlignment="1"/>
    <xf numFmtId="0" fontId="3" fillId="0" borderId="49" xfId="0" applyFont="1" applyBorder="1" applyAlignment="1"/>
    <xf numFmtId="0" fontId="3" fillId="0" borderId="50" xfId="0" applyFont="1" applyBorder="1" applyAlignment="1"/>
    <xf numFmtId="0" fontId="3" fillId="0" borderId="42" xfId="0" applyFont="1" applyBorder="1" applyAlignment="1"/>
    <xf numFmtId="0" fontId="3" fillId="0" borderId="51" xfId="0" applyFont="1" applyBorder="1" applyAlignment="1"/>
    <xf numFmtId="0" fontId="3" fillId="0" borderId="52" xfId="0" applyFont="1" applyBorder="1" applyAlignment="1"/>
    <xf numFmtId="0" fontId="3" fillId="0" borderId="55" xfId="0" applyFont="1" applyBorder="1" applyAlignment="1"/>
    <xf numFmtId="0" fontId="3" fillId="0" borderId="56" xfId="0" applyFont="1" applyBorder="1" applyAlignment="1"/>
    <xf numFmtId="0" fontId="3" fillId="0" borderId="43" xfId="0" applyFont="1" applyBorder="1" applyAlignment="1"/>
    <xf numFmtId="0" fontId="3" fillId="0" borderId="47" xfId="0" applyFont="1" applyBorder="1" applyAlignment="1"/>
    <xf numFmtId="0" fontId="3" fillId="0" borderId="46" xfId="0" applyFont="1" applyBorder="1" applyAlignment="1"/>
    <xf numFmtId="0" fontId="3" fillId="0" borderId="58" xfId="0" applyFont="1" applyBorder="1" applyAlignment="1"/>
    <xf numFmtId="0" fontId="3" fillId="0" borderId="59" xfId="0" applyFont="1" applyBorder="1" applyAlignment="1"/>
    <xf numFmtId="0" fontId="3" fillId="0" borderId="60" xfId="0" applyFont="1" applyBorder="1" applyAlignment="1"/>
    <xf numFmtId="171" fontId="31" fillId="11" borderId="57" xfId="0" applyNumberFormat="1" applyFont="1" applyFill="1" applyBorder="1" applyAlignment="1"/>
    <xf numFmtId="0" fontId="3" fillId="0" borderId="62" xfId="0" applyFont="1" applyBorder="1" applyAlignment="1"/>
    <xf numFmtId="0" fontId="3" fillId="0" borderId="63" xfId="0" applyFont="1" applyBorder="1" applyAlignment="1"/>
    <xf numFmtId="0" fontId="3" fillId="0" borderId="64" xfId="0" applyFont="1" applyBorder="1" applyAlignment="1"/>
    <xf numFmtId="171" fontId="33" fillId="7" borderId="0" xfId="0" applyNumberFormat="1" applyFont="1" applyFill="1" applyAlignment="1"/>
    <xf numFmtId="0" fontId="3" fillId="0" borderId="53" xfId="0" applyFont="1" applyBorder="1" applyAlignment="1"/>
  </cellXfs>
  <cellStyles count="1">
    <cellStyle name="Normal" xfId="0" builtinId="0"/>
  </cellStyles>
  <dxfs count="12">
    <dxf>
      <font>
        <color rgb="FFBF2A39"/>
      </font>
      <fill>
        <patternFill patternType="none"/>
      </fill>
    </dxf>
    <dxf>
      <font>
        <color rgb="FF59BFA8"/>
      </font>
      <fill>
        <patternFill patternType="none"/>
      </fill>
    </dxf>
    <dxf>
      <font>
        <color rgb="FFF59B6C"/>
      </font>
      <fill>
        <patternFill patternType="none"/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CDD46F"/>
          <bgColor rgb="FFCDD46F"/>
        </patternFill>
      </fill>
    </dxf>
    <dxf>
      <fill>
        <patternFill patternType="solid">
          <fgColor rgb="FF658BC4"/>
          <bgColor rgb="FF658BC4"/>
        </patternFill>
      </fill>
    </dxf>
    <dxf>
      <fill>
        <patternFill patternType="solid">
          <fgColor rgb="FF59BFA8"/>
          <bgColor rgb="FF59BFA8"/>
        </patternFill>
      </fill>
    </dxf>
    <dxf>
      <fill>
        <patternFill patternType="solid">
          <fgColor rgb="FFF59B6C"/>
          <bgColor rgb="FFF59B6C"/>
        </patternFill>
      </fill>
    </dxf>
    <dxf>
      <font>
        <strike/>
      </font>
      <fill>
        <patternFill patternType="none"/>
      </fill>
    </dxf>
    <dxf>
      <font>
        <b/>
        <color rgb="FF000000"/>
      </font>
      <fill>
        <patternFill patternType="none"/>
      </fill>
    </dxf>
    <dxf>
      <font>
        <b/>
        <color rgb="FF000000"/>
      </font>
      <fill>
        <patternFill patternType="none"/>
      </fill>
    </dxf>
    <dxf>
      <fill>
        <patternFill patternType="solid">
          <fgColor rgb="FF9D658E"/>
          <bgColor rgb="FF9D658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400" b="1">
                <a:solidFill>
                  <a:schemeClr val="dk1"/>
                </a:solidFill>
                <a:latin typeface="+mn-lt"/>
              </a:defRPr>
            </a:pPr>
            <a:r>
              <a:rPr lang="en-US" sz="1400" b="1">
                <a:solidFill>
                  <a:schemeClr val="dk1"/>
                </a:solidFill>
                <a:latin typeface="+mn-lt"/>
              </a:rPr>
              <a:t>RESOURCES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1A9988"/>
              </a:solidFill>
            </c:spPr>
            <c:extLst>
              <c:ext xmlns:c16="http://schemas.microsoft.com/office/drawing/2014/chart" uri="{C3380CC4-5D6E-409C-BE32-E72D297353CC}">
                <c16:uniqueId val="{00000001-1D5F-405A-91EF-A3B5861BB2C6}"/>
              </c:ext>
            </c:extLst>
          </c:dPt>
          <c:dPt>
            <c:idx val="1"/>
            <c:bubble3D val="0"/>
            <c:spPr>
              <a:solidFill>
                <a:srgbClr val="2D729D"/>
              </a:solidFill>
            </c:spPr>
            <c:extLst>
              <c:ext xmlns:c16="http://schemas.microsoft.com/office/drawing/2014/chart" uri="{C3380CC4-5D6E-409C-BE32-E72D297353CC}">
                <c16:uniqueId val="{00000003-1D5F-405A-91EF-A3B5861BB2C6}"/>
              </c:ext>
            </c:extLst>
          </c:dPt>
          <c:dPt>
            <c:idx val="2"/>
            <c:bubble3D val="0"/>
            <c:spPr>
              <a:solidFill>
                <a:srgbClr val="436050"/>
              </a:solidFill>
            </c:spPr>
            <c:extLst>
              <c:ext xmlns:c16="http://schemas.microsoft.com/office/drawing/2014/chart" uri="{C3380CC4-5D6E-409C-BE32-E72D297353CC}">
                <c16:uniqueId val="{00000005-1D5F-405A-91EF-A3B5861BB2C6}"/>
              </c:ext>
            </c:extLst>
          </c:dPt>
          <c:dPt>
            <c:idx val="3"/>
            <c:bubble3D val="0"/>
            <c:spPr>
              <a:solidFill>
                <a:srgbClr val="EB5600"/>
              </a:solidFill>
            </c:spPr>
            <c:extLst>
              <c:ext xmlns:c16="http://schemas.microsoft.com/office/drawing/2014/chart" uri="{C3380CC4-5D6E-409C-BE32-E72D297353CC}">
                <c16:uniqueId val="{00000007-1D5F-405A-91EF-A3B5861BB2C6}"/>
              </c:ext>
            </c:extLst>
          </c:dPt>
          <c:dPt>
            <c:idx val="4"/>
            <c:bubble3D val="0"/>
            <c:spPr>
              <a:solidFill>
                <a:srgbClr val="FD9B87"/>
              </a:solidFill>
            </c:spPr>
            <c:extLst>
              <c:ext xmlns:c16="http://schemas.microsoft.com/office/drawing/2014/chart" uri="{C3380CC4-5D6E-409C-BE32-E72D297353CC}">
                <c16:uniqueId val="{00000009-1D5F-405A-91EF-A3B5861BB2C6}"/>
              </c:ext>
            </c:extLst>
          </c:dPt>
          <c:dPt>
            <c:idx val="5"/>
            <c:bubble3D val="0"/>
            <c:spPr>
              <a:solidFill>
                <a:srgbClr val="FFD4B8"/>
              </a:solidFill>
            </c:spPr>
            <c:extLst>
              <c:ext xmlns:c16="http://schemas.microsoft.com/office/drawing/2014/chart" uri="{C3380CC4-5D6E-409C-BE32-E72D297353CC}">
                <c16:uniqueId val="{0000000B-1D5F-405A-91EF-A3B5861BB2C6}"/>
              </c:ext>
            </c:extLst>
          </c:dPt>
          <c:cat>
            <c:strRef>
              <c:f>Budget!$K$23:$K$28</c:f>
              <c:strCache>
                <c:ptCount val="6"/>
                <c:pt idx="0">
                  <c:v>Insurance - Primary Structure</c:v>
                </c:pt>
                <c:pt idx="1">
                  <c:v>Insurance - Additional Structures</c:v>
                </c:pt>
                <c:pt idx="2">
                  <c:v>Insurance - Personal Property</c:v>
                </c:pt>
                <c:pt idx="3">
                  <c:v>Insurance - Loss of Use</c:v>
                </c:pt>
                <c:pt idx="4">
                  <c:v>Insurance - Extended Dwelling</c:v>
                </c:pt>
                <c:pt idx="5">
                  <c:v>Loan - HELOC</c:v>
                </c:pt>
              </c:strCache>
            </c:strRef>
          </c:cat>
          <c:val>
            <c:numRef>
              <c:f>Budget!$T$23:$T$28</c:f>
              <c:numCache>
                <c:formatCode>"$"#,##0</c:formatCode>
                <c:ptCount val="6"/>
                <c:pt idx="0">
                  <c:v>550000</c:v>
                </c:pt>
                <c:pt idx="1">
                  <c:v>100000</c:v>
                </c:pt>
                <c:pt idx="2">
                  <c:v>2000</c:v>
                </c:pt>
                <c:pt idx="3">
                  <c:v>125000</c:v>
                </c:pt>
                <c:pt idx="4">
                  <c:v>10000</c:v>
                </c:pt>
                <c:pt idx="5">
                  <c:v>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5F-405A-91EF-A3B5861BB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egendEntry>
        <c:idx val="0"/>
        <c:txPr>
          <a:bodyPr/>
          <a:lstStyle/>
          <a:p>
            <a:pPr lvl="0">
              <a:defRPr b="0">
                <a:latin typeface="+mn-lt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 lvl="0">
              <a:defRPr b="0">
                <a:latin typeface="+mn-lt"/>
              </a:defRPr>
            </a:pPr>
            <a:endParaRPr lang="en-US"/>
          </a:p>
        </c:txPr>
      </c:legendEntry>
      <c:overlay val="0"/>
      <c:txPr>
        <a:bodyPr/>
        <a:lstStyle/>
        <a:p>
          <a:pPr lvl="0">
            <a:defRPr sz="1300" b="0">
              <a:solidFill>
                <a:srgbClr val="313131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>
        <a:alpha val="0"/>
      </a:srgbClr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400" b="1">
                <a:solidFill>
                  <a:schemeClr val="dk1"/>
                </a:solidFill>
                <a:latin typeface="Roboto"/>
              </a:defRPr>
            </a:pPr>
            <a:r>
              <a:rPr lang="en-US" sz="1400" b="1">
                <a:solidFill>
                  <a:schemeClr val="dk1"/>
                </a:solidFill>
                <a:latin typeface="Roboto"/>
              </a:rPr>
              <a:t>COSTS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A22E-404C-BE37-4D6103BE3B2D}"/>
              </c:ext>
            </c:extLst>
          </c:dPt>
          <c:dPt>
            <c:idx val="1"/>
            <c:bubble3D val="0"/>
            <c:spPr>
              <a:solidFill>
                <a:srgbClr val="2D729D"/>
              </a:solidFill>
            </c:spPr>
            <c:extLst>
              <c:ext xmlns:c16="http://schemas.microsoft.com/office/drawing/2014/chart" uri="{C3380CC4-5D6E-409C-BE32-E72D297353CC}">
                <c16:uniqueId val="{00000003-A22E-404C-BE37-4D6103BE3B2D}"/>
              </c:ext>
            </c:extLst>
          </c:dPt>
          <c:dPt>
            <c:idx val="2"/>
            <c:bubble3D val="0"/>
            <c:spPr>
              <a:solidFill>
                <a:srgbClr val="FD9B87"/>
              </a:solidFill>
            </c:spPr>
            <c:extLst>
              <c:ext xmlns:c16="http://schemas.microsoft.com/office/drawing/2014/chart" uri="{C3380CC4-5D6E-409C-BE32-E72D297353CC}">
                <c16:uniqueId val="{00000005-A22E-404C-BE37-4D6103BE3B2D}"/>
              </c:ext>
            </c:extLst>
          </c:dPt>
          <c:dPt>
            <c:idx val="3"/>
            <c:bubble3D val="0"/>
            <c:spPr>
              <a:solidFill>
                <a:srgbClr val="EB5600"/>
              </a:solidFill>
            </c:spPr>
            <c:extLst>
              <c:ext xmlns:c16="http://schemas.microsoft.com/office/drawing/2014/chart" uri="{C3380CC4-5D6E-409C-BE32-E72D297353CC}">
                <c16:uniqueId val="{00000007-A22E-404C-BE37-4D6103BE3B2D}"/>
              </c:ext>
            </c:extLst>
          </c:dPt>
          <c:dPt>
            <c:idx val="4"/>
            <c:bubble3D val="0"/>
            <c:spPr>
              <a:solidFill>
                <a:srgbClr val="436050"/>
              </a:solidFill>
            </c:spPr>
            <c:extLst>
              <c:ext xmlns:c16="http://schemas.microsoft.com/office/drawing/2014/chart" uri="{C3380CC4-5D6E-409C-BE32-E72D297353CC}">
                <c16:uniqueId val="{00000009-A22E-404C-BE37-4D6103BE3B2D}"/>
              </c:ext>
            </c:extLst>
          </c:dPt>
          <c:dPt>
            <c:idx val="5"/>
            <c:bubble3D val="0"/>
            <c:spPr>
              <a:solidFill>
                <a:srgbClr val="FFD4B8"/>
              </a:solidFill>
            </c:spPr>
            <c:extLst>
              <c:ext xmlns:c16="http://schemas.microsoft.com/office/drawing/2014/chart" uri="{C3380CC4-5D6E-409C-BE32-E72D297353CC}">
                <c16:uniqueId val="{0000000B-A22E-404C-BE37-4D6103BE3B2D}"/>
              </c:ext>
            </c:extLst>
          </c:dPt>
          <c:cat>
            <c:strRef>
              <c:f>Budget!$AI$23:$AI$28</c:f>
              <c:strCache>
                <c:ptCount val="6"/>
                <c:pt idx="0">
                  <c:v>Construction Cost </c:v>
                </c:pt>
                <c:pt idx="1">
                  <c:v>Construction Contingency</c:v>
                </c:pt>
                <c:pt idx="2">
                  <c:v>Permitting Plans</c:v>
                </c:pt>
                <c:pt idx="3">
                  <c:v>LID Review</c:v>
                </c:pt>
                <c:pt idx="4">
                  <c:v>Structural Set</c:v>
                </c:pt>
                <c:pt idx="5">
                  <c:v>Architectural Permit Seet</c:v>
                </c:pt>
              </c:strCache>
            </c:strRef>
          </c:cat>
          <c:val>
            <c:numRef>
              <c:f>Budget!$AX$23:$AX$28</c:f>
              <c:numCache>
                <c:formatCode>"$"#,##0</c:formatCode>
                <c:ptCount val="6"/>
                <c:pt idx="0">
                  <c:v>1200000</c:v>
                </c:pt>
                <c:pt idx="1">
                  <c:v>84000.000000000015</c:v>
                </c:pt>
                <c:pt idx="2">
                  <c:v>25000</c:v>
                </c:pt>
                <c:pt idx="3">
                  <c:v>800</c:v>
                </c:pt>
                <c:pt idx="4">
                  <c:v>12000</c:v>
                </c:pt>
                <c:pt idx="5">
                  <c:v>144000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22E-404C-BE37-4D6103BE3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egendEntry>
        <c:idx val="0"/>
        <c:txPr>
          <a:bodyPr/>
          <a:lstStyle/>
          <a:p>
            <a:pPr lvl="0">
              <a:defRPr sz="1300" b="0">
                <a:solidFill>
                  <a:srgbClr val="1A1A1A"/>
                </a:solidFill>
                <a:latin typeface="+mn-lt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 lvl="0">
              <a:defRPr sz="130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</c:legendEntry>
      <c:legendEntry>
        <c:idx val="2"/>
        <c:txPr>
          <a:bodyPr/>
          <a:lstStyle/>
          <a:p>
            <a:pPr lvl="0">
              <a:defRPr sz="1300"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3"/>
        <c:txPr>
          <a:bodyPr/>
          <a:lstStyle/>
          <a:p>
            <a:pPr lvl="0">
              <a:defRPr sz="130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</c:legendEntry>
      <c:legendEntry>
        <c:idx val="4"/>
        <c:txPr>
          <a:bodyPr/>
          <a:lstStyle/>
          <a:p>
            <a:pPr lvl="0">
              <a:defRPr sz="130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</c:legendEntry>
      <c:legendEntry>
        <c:idx val="5"/>
        <c:txPr>
          <a:bodyPr/>
          <a:lstStyle/>
          <a:p>
            <a:pPr lvl="0">
              <a:defRPr sz="130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</c:legendEntry>
      <c:layout>
        <c:manualLayout>
          <c:xMode val="edge"/>
          <c:yMode val="edge"/>
          <c:x val="0.60791174152876271"/>
          <c:y val="0.12681159420289856"/>
        </c:manualLayout>
      </c:layout>
      <c:overlay val="0"/>
      <c:txPr>
        <a:bodyPr/>
        <a:lstStyle/>
        <a:p>
          <a:pPr lvl="0">
            <a:defRPr b="0">
              <a:solidFill>
                <a:srgbClr val="313131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>
        <a:alpha val="0"/>
      </a:srgbClr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238125</xdr:colOff>
      <xdr:row>6</xdr:row>
      <xdr:rowOff>219075</xdr:rowOff>
    </xdr:from>
    <xdr:ext cx="4314825" cy="2628900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34</xdr:col>
      <xdr:colOff>9525</xdr:colOff>
      <xdr:row>6</xdr:row>
      <xdr:rowOff>219075</xdr:rowOff>
    </xdr:from>
    <xdr:ext cx="4029075" cy="2628900"/>
    <xdr:graphicFrame macro="">
      <xdr:nvGraphicFramePr>
        <xdr:cNvPr id="3" name="Chart 2" title="Chart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etup%20Pag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up Page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1A1A1A"/>
      </a:dk1>
      <a:lt1>
        <a:srgbClr val="EEF1F1"/>
      </a:lt1>
      <a:dk2>
        <a:srgbClr val="1A1A1A"/>
      </a:dk2>
      <a:lt2>
        <a:srgbClr val="EEF1F1"/>
      </a:lt2>
      <a:accent1>
        <a:srgbClr val="1A9988"/>
      </a:accent1>
      <a:accent2>
        <a:srgbClr val="2D729D"/>
      </a:accent2>
      <a:accent3>
        <a:srgbClr val="1F3E78"/>
      </a:accent3>
      <a:accent4>
        <a:srgbClr val="EB5600"/>
      </a:accent4>
      <a:accent5>
        <a:srgbClr val="FF99AC"/>
      </a:accent5>
      <a:accent6>
        <a:srgbClr val="FFD4B8"/>
      </a:accent6>
      <a:hlink>
        <a:srgbClr val="1F3E78"/>
      </a:hlink>
      <a:folHlink>
        <a:srgbClr val="1F3E78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59B6C"/>
    <outlinePr summaryBelow="0" summaryRight="0"/>
  </sheetPr>
  <dimension ref="A1:FY169"/>
  <sheetViews>
    <sheetView showGridLines="0" tabSelected="1" workbookViewId="0">
      <pane ySplit="6" topLeftCell="A7" activePane="bottomLeft" state="frozen"/>
      <selection pane="bottomLeft" activeCell="H25" sqref="H25"/>
    </sheetView>
  </sheetViews>
  <sheetFormatPr defaultColWidth="11.25" defaultRowHeight="15.75" customHeight="1" outlineLevelRow="1"/>
  <cols>
    <col min="1" max="2" width="3.625" customWidth="1"/>
    <col min="3" max="3" width="6.5" bestFit="1" customWidth="1"/>
    <col min="4" max="4" width="35.125" customWidth="1"/>
    <col min="5" max="5" width="7.75" bestFit="1" customWidth="1"/>
    <col min="6" max="6" width="1.875" customWidth="1"/>
    <col min="7" max="7" width="15.25" customWidth="1"/>
    <col min="8" max="9" width="9.5" customWidth="1"/>
    <col min="10" max="10" width="6.25" customWidth="1"/>
    <col min="11" max="180" width="5.125" customWidth="1"/>
    <col min="181" max="181" width="3.625" customWidth="1"/>
  </cols>
  <sheetData>
    <row r="1" spans="1:181" ht="18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1"/>
    </row>
    <row r="2" spans="1:181" ht="18" customHeight="1">
      <c r="A2" s="1"/>
      <c r="B2" s="158" t="s">
        <v>0</v>
      </c>
      <c r="C2" s="220"/>
      <c r="D2" s="220"/>
      <c r="E2" s="220"/>
      <c r="F2" s="1"/>
      <c r="G2" s="3" t="s">
        <v>1</v>
      </c>
      <c r="H2" s="159">
        <f ca="1">TODAY()</f>
        <v>46045</v>
      </c>
      <c r="I2" s="220"/>
      <c r="J2" s="1"/>
      <c r="K2" s="160"/>
      <c r="L2" s="220"/>
      <c r="M2" s="220"/>
      <c r="N2" s="220"/>
      <c r="P2" s="4"/>
      <c r="Q2" s="4"/>
      <c r="R2" s="4"/>
      <c r="S2" s="4"/>
      <c r="T2" s="2"/>
      <c r="U2" s="4"/>
      <c r="V2" s="4"/>
      <c r="W2" s="4"/>
      <c r="X2" s="2"/>
      <c r="Y2" s="2"/>
      <c r="Z2" s="4"/>
      <c r="AA2" s="4"/>
      <c r="AB2" s="4"/>
      <c r="AC2" s="2"/>
      <c r="AD2" s="2"/>
      <c r="AE2" s="4"/>
      <c r="AF2" s="4"/>
      <c r="AG2" s="4"/>
      <c r="AH2" s="2"/>
      <c r="AI2" s="2"/>
      <c r="AJ2" s="4"/>
      <c r="AK2" s="4"/>
      <c r="AL2" s="4"/>
      <c r="AM2" s="4"/>
      <c r="AN2" s="2"/>
      <c r="AO2" s="4"/>
      <c r="AP2" s="4"/>
      <c r="AQ2" s="4"/>
      <c r="AR2" s="2"/>
      <c r="AS2" s="2"/>
      <c r="AT2" s="4"/>
      <c r="AU2" s="4"/>
      <c r="AV2" s="4"/>
      <c r="AW2" s="2"/>
      <c r="AX2" s="2"/>
      <c r="AY2" s="4"/>
      <c r="AZ2" s="4"/>
      <c r="BA2" s="4"/>
      <c r="BB2" s="2"/>
      <c r="BC2" s="2"/>
      <c r="BD2" s="4"/>
      <c r="BE2" s="4"/>
      <c r="BF2" s="4"/>
      <c r="BG2" s="2"/>
      <c r="BH2" s="2"/>
      <c r="BI2" s="4"/>
      <c r="BJ2" s="4"/>
      <c r="BK2" s="4"/>
      <c r="BL2" s="4"/>
      <c r="BM2" s="2"/>
      <c r="BN2" s="2"/>
      <c r="BO2" s="4"/>
      <c r="BP2" s="4"/>
      <c r="BQ2" s="4"/>
      <c r="BR2" s="2"/>
      <c r="BS2" s="4"/>
      <c r="BT2" s="4"/>
      <c r="BU2" s="4"/>
      <c r="BV2" s="2"/>
      <c r="BW2" s="2"/>
      <c r="BX2" s="4"/>
      <c r="BY2" s="4"/>
      <c r="BZ2" s="4"/>
      <c r="CA2" s="2"/>
      <c r="CB2" s="2"/>
      <c r="CC2" s="4"/>
      <c r="CD2" s="4"/>
      <c r="CE2" s="4"/>
      <c r="CF2" s="2"/>
      <c r="CG2" s="2"/>
      <c r="CH2" s="4"/>
      <c r="CI2" s="4"/>
      <c r="CJ2" s="4"/>
      <c r="CK2" s="2"/>
      <c r="CL2" s="2"/>
      <c r="CM2" s="4"/>
      <c r="CN2" s="4"/>
      <c r="CO2" s="4"/>
      <c r="CP2" s="2"/>
      <c r="CQ2" s="2"/>
      <c r="CR2" s="4"/>
      <c r="CS2" s="4"/>
      <c r="CT2" s="4"/>
      <c r="CU2" s="2"/>
      <c r="CV2" s="2"/>
      <c r="CW2" s="4"/>
      <c r="CX2" s="4"/>
      <c r="CY2" s="4"/>
      <c r="CZ2" s="2"/>
      <c r="DA2" s="2"/>
      <c r="DB2" s="4"/>
      <c r="DC2" s="4"/>
      <c r="DD2" s="4"/>
      <c r="DE2" s="2"/>
      <c r="DF2" s="2"/>
      <c r="DG2" s="4"/>
      <c r="DH2" s="4"/>
      <c r="DI2" s="4"/>
      <c r="DJ2" s="2"/>
      <c r="DK2" s="2"/>
      <c r="DL2" s="4"/>
      <c r="DM2" s="4"/>
      <c r="DN2" s="4"/>
      <c r="DO2" s="2"/>
      <c r="DP2" s="2"/>
      <c r="DQ2" s="4"/>
      <c r="DR2" s="4"/>
      <c r="DS2" s="4"/>
      <c r="DT2" s="2"/>
      <c r="DU2" s="2"/>
      <c r="DV2" s="4"/>
      <c r="DW2" s="4"/>
      <c r="DX2" s="4"/>
      <c r="DY2" s="2"/>
      <c r="DZ2" s="2"/>
      <c r="EA2" s="4"/>
      <c r="EB2" s="4"/>
      <c r="EC2" s="4"/>
      <c r="ED2" s="2"/>
      <c r="EE2" s="2"/>
      <c r="EF2" s="4"/>
      <c r="EG2" s="4"/>
      <c r="EH2" s="4"/>
      <c r="EI2" s="2"/>
      <c r="EJ2" s="2"/>
      <c r="EK2" s="4"/>
      <c r="EL2" s="4"/>
      <c r="EM2" s="4"/>
      <c r="EN2" s="2"/>
      <c r="EO2" s="2"/>
      <c r="EP2" s="4"/>
      <c r="EQ2" s="4"/>
      <c r="ER2" s="4"/>
      <c r="ES2" s="2"/>
      <c r="ET2" s="2"/>
      <c r="EU2" s="4"/>
      <c r="EV2" s="4"/>
      <c r="EW2" s="4"/>
      <c r="EX2" s="2"/>
      <c r="EY2" s="2"/>
      <c r="EZ2" s="4"/>
      <c r="FA2" s="4"/>
      <c r="FB2" s="4"/>
      <c r="FC2" s="2"/>
      <c r="FD2" s="2"/>
      <c r="FE2" s="4"/>
      <c r="FF2" s="4"/>
      <c r="FG2" s="4"/>
      <c r="FH2" s="2"/>
      <c r="FI2" s="2"/>
      <c r="FJ2" s="4"/>
      <c r="FK2" s="4"/>
      <c r="FL2" s="4"/>
      <c r="FM2" s="2"/>
      <c r="FN2" s="2"/>
      <c r="FO2" s="4"/>
      <c r="FP2" s="4"/>
      <c r="FQ2" s="4"/>
      <c r="FR2" s="2"/>
      <c r="FS2" s="2"/>
      <c r="FT2" s="4"/>
      <c r="FU2" s="4"/>
      <c r="FV2" s="4"/>
      <c r="FW2" s="2"/>
      <c r="FX2" s="2"/>
      <c r="FY2" s="1"/>
    </row>
    <row r="3" spans="1:181" ht="18" customHeight="1">
      <c r="A3" s="1"/>
      <c r="B3" s="220"/>
      <c r="C3" s="220"/>
      <c r="D3" s="220"/>
      <c r="E3" s="220"/>
      <c r="F3" s="1"/>
      <c r="G3" s="1"/>
      <c r="H3" s="5"/>
      <c r="I3" s="5"/>
      <c r="J3" s="1"/>
      <c r="K3" s="220"/>
      <c r="L3" s="220"/>
      <c r="M3" s="220"/>
      <c r="N3" s="220"/>
      <c r="P3" s="4"/>
      <c r="Q3" s="4"/>
      <c r="R3" s="4"/>
      <c r="S3" s="4"/>
      <c r="T3" s="2"/>
      <c r="U3" s="4"/>
      <c r="V3" s="4"/>
      <c r="W3" s="4"/>
      <c r="X3" s="2"/>
      <c r="Y3" s="2"/>
      <c r="Z3" s="4"/>
      <c r="AA3" s="4"/>
      <c r="AB3" s="4"/>
      <c r="AC3" s="2"/>
      <c r="AD3" s="2"/>
      <c r="AE3" s="4"/>
      <c r="AF3" s="4"/>
      <c r="AG3" s="4"/>
      <c r="AH3" s="2"/>
      <c r="AI3" s="2"/>
      <c r="AJ3" s="4"/>
      <c r="AK3" s="4"/>
      <c r="AL3" s="4"/>
      <c r="AM3" s="4"/>
      <c r="AN3" s="2"/>
      <c r="AO3" s="4"/>
      <c r="AP3" s="4"/>
      <c r="AQ3" s="4"/>
      <c r="AR3" s="2"/>
      <c r="AS3" s="2"/>
      <c r="AT3" s="4"/>
      <c r="AU3" s="4"/>
      <c r="AV3" s="4"/>
      <c r="AW3" s="2"/>
      <c r="AX3" s="2"/>
      <c r="AY3" s="4"/>
      <c r="AZ3" s="4"/>
      <c r="BA3" s="4"/>
      <c r="BB3" s="2"/>
      <c r="BC3" s="2"/>
      <c r="BD3" s="4"/>
      <c r="BE3" s="4"/>
      <c r="BF3" s="4"/>
      <c r="BG3" s="2"/>
      <c r="BH3" s="2"/>
      <c r="BI3" s="4"/>
      <c r="BJ3" s="4"/>
      <c r="BK3" s="4"/>
      <c r="BL3" s="4"/>
      <c r="BM3" s="2"/>
      <c r="BN3" s="2"/>
      <c r="BO3" s="4"/>
      <c r="BP3" s="4"/>
      <c r="BQ3" s="4"/>
      <c r="BR3" s="2"/>
      <c r="BS3" s="4"/>
      <c r="BT3" s="4"/>
      <c r="BU3" s="4"/>
      <c r="BV3" s="2"/>
      <c r="BW3" s="2"/>
      <c r="BX3" s="4"/>
      <c r="BY3" s="4"/>
      <c r="BZ3" s="4"/>
      <c r="CA3" s="2"/>
      <c r="CB3" s="2"/>
      <c r="CC3" s="4"/>
      <c r="CD3" s="4"/>
      <c r="CE3" s="4"/>
      <c r="CF3" s="2"/>
      <c r="CG3" s="2"/>
      <c r="CH3" s="4"/>
      <c r="CI3" s="4"/>
      <c r="CJ3" s="4"/>
      <c r="CK3" s="2"/>
      <c r="CL3" s="2"/>
      <c r="CM3" s="4"/>
      <c r="CN3" s="4"/>
      <c r="CO3" s="4"/>
      <c r="CP3" s="2"/>
      <c r="CQ3" s="2"/>
      <c r="CR3" s="4"/>
      <c r="CS3" s="4"/>
      <c r="CT3" s="4"/>
      <c r="CU3" s="2"/>
      <c r="CV3" s="2"/>
      <c r="CW3" s="4"/>
      <c r="CX3" s="4"/>
      <c r="CY3" s="4"/>
      <c r="CZ3" s="2"/>
      <c r="DA3" s="2"/>
      <c r="DB3" s="4"/>
      <c r="DC3" s="4"/>
      <c r="DD3" s="4"/>
      <c r="DE3" s="2"/>
      <c r="DF3" s="2"/>
      <c r="DG3" s="4"/>
      <c r="DH3" s="4"/>
      <c r="DI3" s="4"/>
      <c r="DJ3" s="2"/>
      <c r="DK3" s="2"/>
      <c r="DL3" s="4"/>
      <c r="DM3" s="4"/>
      <c r="DN3" s="4"/>
      <c r="DO3" s="2"/>
      <c r="DP3" s="2"/>
      <c r="DQ3" s="4"/>
      <c r="DR3" s="4"/>
      <c r="DS3" s="4"/>
      <c r="DT3" s="2"/>
      <c r="DU3" s="2"/>
      <c r="DV3" s="4"/>
      <c r="DW3" s="4"/>
      <c r="DX3" s="4"/>
      <c r="DY3" s="2"/>
      <c r="DZ3" s="2"/>
      <c r="EA3" s="4"/>
      <c r="EB3" s="4"/>
      <c r="EC3" s="4"/>
      <c r="ED3" s="2"/>
      <c r="EE3" s="2"/>
      <c r="EF3" s="4"/>
      <c r="EG3" s="4"/>
      <c r="EH3" s="4"/>
      <c r="EI3" s="2"/>
      <c r="EJ3" s="2"/>
      <c r="EK3" s="4"/>
      <c r="EL3" s="4"/>
      <c r="EM3" s="4"/>
      <c r="EN3" s="2"/>
      <c r="EO3" s="2"/>
      <c r="EP3" s="4"/>
      <c r="EQ3" s="4"/>
      <c r="ER3" s="4"/>
      <c r="ES3" s="2"/>
      <c r="ET3" s="2"/>
      <c r="EU3" s="4"/>
      <c r="EV3" s="4"/>
      <c r="EW3" s="4"/>
      <c r="EX3" s="2"/>
      <c r="EY3" s="2"/>
      <c r="EZ3" s="4"/>
      <c r="FA3" s="4"/>
      <c r="FB3" s="4"/>
      <c r="FC3" s="2"/>
      <c r="FD3" s="2"/>
      <c r="FE3" s="4"/>
      <c r="FF3" s="4"/>
      <c r="FG3" s="4"/>
      <c r="FH3" s="2"/>
      <c r="FI3" s="2"/>
      <c r="FJ3" s="4"/>
      <c r="FK3" s="4"/>
      <c r="FL3" s="4"/>
      <c r="FM3" s="2"/>
      <c r="FN3" s="2"/>
      <c r="FO3" s="4"/>
      <c r="FP3" s="4"/>
      <c r="FQ3" s="4"/>
      <c r="FR3" s="2"/>
      <c r="FS3" s="2"/>
      <c r="FT3" s="4"/>
      <c r="FU3" s="4"/>
      <c r="FV3" s="4"/>
      <c r="FW3" s="2"/>
      <c r="FX3" s="2"/>
      <c r="FY3" s="1"/>
    </row>
    <row r="4" spans="1:181" ht="18" customHeight="1">
      <c r="A4" s="1"/>
      <c r="B4" s="1"/>
      <c r="C4" s="1"/>
      <c r="D4" s="1"/>
      <c r="E4" s="1"/>
      <c r="F4" s="1"/>
      <c r="G4" s="219" t="s">
        <v>2</v>
      </c>
      <c r="H4" s="161" t="s">
        <v>3</v>
      </c>
      <c r="I4" s="221"/>
      <c r="J4" s="1"/>
      <c r="K4" s="220"/>
      <c r="L4" s="220"/>
      <c r="M4" s="220"/>
      <c r="N4" s="220"/>
      <c r="P4" s="4"/>
      <c r="Q4" s="4"/>
      <c r="R4" s="4"/>
      <c r="S4" s="4"/>
      <c r="T4" s="2"/>
      <c r="U4" s="4"/>
      <c r="V4" s="4"/>
      <c r="W4" s="4"/>
      <c r="X4" s="2"/>
      <c r="Y4" s="2"/>
      <c r="Z4" s="4"/>
      <c r="AA4" s="4"/>
      <c r="AB4" s="4"/>
      <c r="AC4" s="2"/>
      <c r="AD4" s="2"/>
      <c r="AE4" s="4"/>
      <c r="AF4" s="4"/>
      <c r="AG4" s="4"/>
      <c r="AH4" s="2"/>
      <c r="AI4" s="2"/>
      <c r="AJ4" s="4"/>
      <c r="AK4" s="4"/>
      <c r="AL4" s="4"/>
      <c r="AM4" s="4"/>
      <c r="AN4" s="2"/>
      <c r="AO4" s="4"/>
      <c r="AP4" s="4"/>
      <c r="AQ4" s="4"/>
      <c r="AR4" s="2"/>
      <c r="AS4" s="2"/>
      <c r="AT4" s="4"/>
      <c r="AU4" s="4"/>
      <c r="AV4" s="4"/>
      <c r="AW4" s="2"/>
      <c r="AX4" s="2"/>
      <c r="AY4" s="4"/>
      <c r="AZ4" s="4"/>
      <c r="BA4" s="4"/>
      <c r="BB4" s="2"/>
      <c r="BC4" s="2"/>
      <c r="BD4" s="4"/>
      <c r="BE4" s="4"/>
      <c r="BF4" s="4"/>
      <c r="BG4" s="2"/>
      <c r="BH4" s="2"/>
      <c r="BI4" s="4"/>
      <c r="BJ4" s="4"/>
      <c r="BK4" s="4"/>
      <c r="BL4" s="4"/>
      <c r="BM4" s="2"/>
      <c r="BN4" s="2"/>
      <c r="BO4" s="4"/>
      <c r="BP4" s="4"/>
      <c r="BQ4" s="4"/>
      <c r="BR4" s="2"/>
      <c r="BS4" s="4"/>
      <c r="BT4" s="4"/>
      <c r="BU4" s="4"/>
      <c r="BV4" s="2"/>
      <c r="BW4" s="2"/>
      <c r="BX4" s="4"/>
      <c r="BY4" s="4"/>
      <c r="BZ4" s="4"/>
      <c r="CA4" s="2"/>
      <c r="CB4" s="2"/>
      <c r="CC4" s="4"/>
      <c r="CD4" s="4"/>
      <c r="CE4" s="4"/>
      <c r="CF4" s="2"/>
      <c r="CG4" s="2"/>
      <c r="CH4" s="4"/>
      <c r="CI4" s="4"/>
      <c r="CJ4" s="4"/>
      <c r="CK4" s="2"/>
      <c r="CL4" s="2"/>
      <c r="CM4" s="4"/>
      <c r="CN4" s="4"/>
      <c r="CO4" s="4"/>
      <c r="CP4" s="2"/>
      <c r="CQ4" s="2"/>
      <c r="CR4" s="4"/>
      <c r="CS4" s="4"/>
      <c r="CT4" s="4"/>
      <c r="CU4" s="2"/>
      <c r="CV4" s="2"/>
      <c r="CW4" s="4"/>
      <c r="CX4" s="4"/>
      <c r="CY4" s="4"/>
      <c r="CZ4" s="2"/>
      <c r="DA4" s="2"/>
      <c r="DB4" s="4"/>
      <c r="DC4" s="4"/>
      <c r="DD4" s="4"/>
      <c r="DE4" s="2"/>
      <c r="DF4" s="2"/>
      <c r="DG4" s="4"/>
      <c r="DH4" s="4"/>
      <c r="DI4" s="4"/>
      <c r="DJ4" s="2"/>
      <c r="DK4" s="2"/>
      <c r="DL4" s="4"/>
      <c r="DM4" s="4"/>
      <c r="DN4" s="4"/>
      <c r="DO4" s="2"/>
      <c r="DP4" s="2"/>
      <c r="DQ4" s="4"/>
      <c r="DR4" s="4"/>
      <c r="DS4" s="4"/>
      <c r="DT4" s="2"/>
      <c r="DU4" s="2"/>
      <c r="DV4" s="4"/>
      <c r="DW4" s="4"/>
      <c r="DX4" s="4"/>
      <c r="DY4" s="2"/>
      <c r="DZ4" s="2"/>
      <c r="EA4" s="4"/>
      <c r="EB4" s="4"/>
      <c r="EC4" s="4"/>
      <c r="ED4" s="2"/>
      <c r="EE4" s="2"/>
      <c r="EF4" s="4"/>
      <c r="EG4" s="4"/>
      <c r="EH4" s="4"/>
      <c r="EI4" s="2"/>
      <c r="EJ4" s="2"/>
      <c r="EK4" s="4"/>
      <c r="EL4" s="4"/>
      <c r="EM4" s="4"/>
      <c r="EN4" s="2"/>
      <c r="EO4" s="2"/>
      <c r="EP4" s="4"/>
      <c r="EQ4" s="4"/>
      <c r="ER4" s="4"/>
      <c r="ES4" s="2"/>
      <c r="ET4" s="2"/>
      <c r="EU4" s="4"/>
      <c r="EV4" s="4"/>
      <c r="EW4" s="4"/>
      <c r="EX4" s="2"/>
      <c r="EY4" s="2"/>
      <c r="EZ4" s="4"/>
      <c r="FA4" s="4"/>
      <c r="FB4" s="4"/>
      <c r="FC4" s="2"/>
      <c r="FD4" s="2"/>
      <c r="FE4" s="4"/>
      <c r="FF4" s="4"/>
      <c r="FG4" s="4"/>
      <c r="FH4" s="2"/>
      <c r="FI4" s="2"/>
      <c r="FJ4" s="4"/>
      <c r="FK4" s="4"/>
      <c r="FL4" s="4"/>
      <c r="FM4" s="2"/>
      <c r="FN4" s="2"/>
      <c r="FO4" s="4"/>
      <c r="FP4" s="4"/>
      <c r="FQ4" s="4"/>
      <c r="FR4" s="2"/>
      <c r="FS4" s="2"/>
      <c r="FT4" s="4"/>
      <c r="FU4" s="4"/>
      <c r="FV4" s="4"/>
      <c r="FW4" s="2"/>
      <c r="FX4" s="2"/>
      <c r="FY4" s="1"/>
    </row>
    <row r="5" spans="1:181" ht="18" customHeight="1">
      <c r="A5" s="1"/>
      <c r="B5" s="162" t="s">
        <v>4</v>
      </c>
      <c r="C5" s="220"/>
      <c r="D5" s="220"/>
      <c r="E5" s="1"/>
      <c r="F5" s="1"/>
      <c r="G5" s="217"/>
      <c r="H5" s="218"/>
      <c r="I5" s="222"/>
      <c r="J5" s="1"/>
      <c r="K5" s="164"/>
      <c r="L5" s="220"/>
      <c r="M5" s="220"/>
      <c r="N5" s="220"/>
      <c r="P5" s="7"/>
      <c r="Q5" s="7"/>
      <c r="R5" s="7"/>
      <c r="S5" s="7"/>
      <c r="T5" s="2"/>
      <c r="U5" s="7"/>
      <c r="V5" s="7"/>
      <c r="W5" s="7"/>
      <c r="X5" s="2"/>
      <c r="Y5" s="2"/>
      <c r="Z5" s="7"/>
      <c r="AA5" s="7"/>
      <c r="AB5" s="7"/>
      <c r="AC5" s="2"/>
      <c r="AD5" s="2"/>
      <c r="AE5" s="7"/>
      <c r="AF5" s="7"/>
      <c r="AG5" s="7"/>
      <c r="AH5" s="2"/>
      <c r="AI5" s="2"/>
      <c r="AJ5" s="7"/>
      <c r="AK5" s="7"/>
      <c r="AL5" s="7"/>
      <c r="AM5" s="7"/>
      <c r="AN5" s="2"/>
      <c r="AO5" s="7"/>
      <c r="AP5" s="7"/>
      <c r="AQ5" s="7"/>
      <c r="AR5" s="2"/>
      <c r="AS5" s="2"/>
      <c r="AT5" s="7"/>
      <c r="AU5" s="7"/>
      <c r="AV5" s="7"/>
      <c r="AW5" s="2"/>
      <c r="AX5" s="2"/>
      <c r="AY5" s="7"/>
      <c r="AZ5" s="7"/>
      <c r="BA5" s="7"/>
      <c r="BB5" s="2"/>
      <c r="BC5" s="2"/>
      <c r="BD5" s="7"/>
      <c r="BE5" s="7"/>
      <c r="BF5" s="7"/>
      <c r="BG5" s="2"/>
      <c r="BH5" s="2"/>
      <c r="BI5" s="7"/>
      <c r="BJ5" s="7"/>
      <c r="BK5" s="7"/>
      <c r="BL5" s="7"/>
      <c r="BM5" s="2"/>
      <c r="BN5" s="2"/>
      <c r="BO5" s="7"/>
      <c r="BP5" s="7"/>
      <c r="BQ5" s="7"/>
      <c r="BR5" s="2"/>
      <c r="BS5" s="7"/>
      <c r="BT5" s="7"/>
      <c r="BU5" s="7"/>
      <c r="BV5" s="2"/>
      <c r="BW5" s="2"/>
      <c r="BX5" s="7"/>
      <c r="BY5" s="7"/>
      <c r="BZ5" s="7"/>
      <c r="CA5" s="2"/>
      <c r="CB5" s="2"/>
      <c r="CC5" s="7"/>
      <c r="CD5" s="7"/>
      <c r="CE5" s="7"/>
      <c r="CF5" s="2"/>
      <c r="CG5" s="2"/>
      <c r="CH5" s="7"/>
      <c r="CI5" s="7"/>
      <c r="CJ5" s="7"/>
      <c r="CK5" s="2"/>
      <c r="CL5" s="2"/>
      <c r="CM5" s="7"/>
      <c r="CN5" s="7"/>
      <c r="CO5" s="7"/>
      <c r="CP5" s="2"/>
      <c r="CQ5" s="2"/>
      <c r="CR5" s="7"/>
      <c r="CS5" s="7"/>
      <c r="CT5" s="7"/>
      <c r="CU5" s="2"/>
      <c r="CV5" s="2"/>
      <c r="CW5" s="7"/>
      <c r="CX5" s="7"/>
      <c r="CY5" s="7"/>
      <c r="CZ5" s="2"/>
      <c r="DA5" s="2"/>
      <c r="DB5" s="7"/>
      <c r="DC5" s="7"/>
      <c r="DD5" s="7"/>
      <c r="DE5" s="2"/>
      <c r="DF5" s="2"/>
      <c r="DG5" s="7"/>
      <c r="DH5" s="7"/>
      <c r="DI5" s="7"/>
      <c r="DJ5" s="2"/>
      <c r="DK5" s="2"/>
      <c r="DL5" s="7"/>
      <c r="DM5" s="7"/>
      <c r="DN5" s="7"/>
      <c r="DO5" s="2"/>
      <c r="DP5" s="2"/>
      <c r="DQ5" s="7"/>
      <c r="DR5" s="7"/>
      <c r="DS5" s="7"/>
      <c r="DT5" s="2"/>
      <c r="DU5" s="2"/>
      <c r="DV5" s="7"/>
      <c r="DW5" s="7"/>
      <c r="DX5" s="7"/>
      <c r="DY5" s="2"/>
      <c r="DZ5" s="2"/>
      <c r="EA5" s="7"/>
      <c r="EB5" s="7"/>
      <c r="EC5" s="7"/>
      <c r="ED5" s="2"/>
      <c r="EE5" s="2"/>
      <c r="EF5" s="7"/>
      <c r="EG5" s="7"/>
      <c r="EH5" s="7"/>
      <c r="EI5" s="2"/>
      <c r="EJ5" s="2"/>
      <c r="EK5" s="7"/>
      <c r="EL5" s="7"/>
      <c r="EM5" s="7"/>
      <c r="EN5" s="2"/>
      <c r="EO5" s="2"/>
      <c r="EP5" s="7"/>
      <c r="EQ5" s="7"/>
      <c r="ER5" s="7"/>
      <c r="ES5" s="2"/>
      <c r="ET5" s="2"/>
      <c r="EU5" s="7"/>
      <c r="EV5" s="7"/>
      <c r="EW5" s="7"/>
      <c r="EX5" s="2"/>
      <c r="EY5" s="2"/>
      <c r="EZ5" s="7"/>
      <c r="FA5" s="7"/>
      <c r="FB5" s="7"/>
      <c r="FC5" s="2"/>
      <c r="FD5" s="2"/>
      <c r="FE5" s="7"/>
      <c r="FF5" s="7"/>
      <c r="FG5" s="7"/>
      <c r="FH5" s="2"/>
      <c r="FI5" s="2"/>
      <c r="FJ5" s="7"/>
      <c r="FK5" s="7"/>
      <c r="FL5" s="7"/>
      <c r="FM5" s="2"/>
      <c r="FN5" s="2"/>
      <c r="FO5" s="7"/>
      <c r="FP5" s="7"/>
      <c r="FQ5" s="7"/>
      <c r="FR5" s="2"/>
      <c r="FS5" s="2"/>
      <c r="FT5" s="7"/>
      <c r="FU5" s="7"/>
      <c r="FV5" s="7"/>
      <c r="FW5" s="2"/>
      <c r="FX5" s="2"/>
      <c r="FY5" s="1"/>
    </row>
    <row r="6" spans="1:181" ht="48.75">
      <c r="A6" s="1"/>
      <c r="B6" s="220"/>
      <c r="C6" s="220"/>
      <c r="D6" s="220"/>
      <c r="E6" s="1"/>
      <c r="F6" s="1"/>
      <c r="G6" s="6" t="s">
        <v>5</v>
      </c>
      <c r="H6" s="163">
        <v>45736</v>
      </c>
      <c r="I6" s="221"/>
      <c r="J6" s="1"/>
      <c r="K6" s="220"/>
      <c r="L6" s="220"/>
      <c r="M6" s="220"/>
      <c r="N6" s="220"/>
      <c r="P6" s="7"/>
      <c r="Q6" s="7"/>
      <c r="R6" s="7"/>
      <c r="S6" s="7"/>
      <c r="T6" s="8"/>
      <c r="U6" s="7"/>
      <c r="V6" s="7"/>
      <c r="W6" s="7"/>
      <c r="X6" s="8"/>
      <c r="Y6" s="8"/>
      <c r="Z6" s="7"/>
      <c r="AA6" s="7"/>
      <c r="AB6" s="7"/>
      <c r="AC6" s="8"/>
      <c r="AD6" s="8"/>
      <c r="AE6" s="7"/>
      <c r="AF6" s="7"/>
      <c r="AG6" s="7"/>
      <c r="AH6" s="8"/>
      <c r="AI6" s="8"/>
      <c r="AJ6" s="7"/>
      <c r="AK6" s="7"/>
      <c r="AL6" s="7"/>
      <c r="AM6" s="7"/>
      <c r="AN6" s="8"/>
      <c r="AO6" s="7"/>
      <c r="AP6" s="7"/>
      <c r="AQ6" s="7"/>
      <c r="AR6" s="8"/>
      <c r="AS6" s="8"/>
      <c r="AT6" s="7"/>
      <c r="AU6" s="7"/>
      <c r="AV6" s="7"/>
      <c r="AW6" s="8"/>
      <c r="AX6" s="8"/>
      <c r="AY6" s="7"/>
      <c r="AZ6" s="7"/>
      <c r="BA6" s="7"/>
      <c r="BB6" s="8"/>
      <c r="BC6" s="8"/>
      <c r="BD6" s="7"/>
      <c r="BE6" s="7"/>
      <c r="BF6" s="7"/>
      <c r="BG6" s="8"/>
      <c r="BH6" s="8"/>
      <c r="BI6" s="7"/>
      <c r="BJ6" s="7"/>
      <c r="BK6" s="7"/>
      <c r="BL6" s="7"/>
      <c r="BM6" s="8"/>
      <c r="BN6" s="8"/>
      <c r="BO6" s="7"/>
      <c r="BP6" s="7"/>
      <c r="BQ6" s="7"/>
      <c r="BR6" s="8"/>
      <c r="BS6" s="7"/>
      <c r="BT6" s="7"/>
      <c r="BU6" s="7"/>
      <c r="BV6" s="8"/>
      <c r="BW6" s="8"/>
      <c r="BX6" s="7"/>
      <c r="BY6" s="7"/>
      <c r="BZ6" s="7"/>
      <c r="CA6" s="8"/>
      <c r="CB6" s="8"/>
      <c r="CC6" s="7"/>
      <c r="CD6" s="7"/>
      <c r="CE6" s="7"/>
      <c r="CF6" s="8"/>
      <c r="CG6" s="8"/>
      <c r="CH6" s="7"/>
      <c r="CI6" s="7"/>
      <c r="CJ6" s="7"/>
      <c r="CK6" s="8"/>
      <c r="CL6" s="8"/>
      <c r="CM6" s="7"/>
      <c r="CN6" s="7"/>
      <c r="CO6" s="7"/>
      <c r="CP6" s="8"/>
      <c r="CQ6" s="8"/>
      <c r="CR6" s="7"/>
      <c r="CS6" s="7"/>
      <c r="CT6" s="7"/>
      <c r="CU6" s="8"/>
      <c r="CV6" s="8"/>
      <c r="CW6" s="7"/>
      <c r="CX6" s="7"/>
      <c r="CY6" s="7"/>
      <c r="CZ6" s="8"/>
      <c r="DA6" s="8"/>
      <c r="DB6" s="7"/>
      <c r="DC6" s="7"/>
      <c r="DD6" s="7"/>
      <c r="DE6" s="8"/>
      <c r="DF6" s="8"/>
      <c r="DG6" s="7"/>
      <c r="DH6" s="7"/>
      <c r="DI6" s="7"/>
      <c r="DJ6" s="8"/>
      <c r="DK6" s="8"/>
      <c r="DL6" s="7"/>
      <c r="DM6" s="7"/>
      <c r="DN6" s="7"/>
      <c r="DO6" s="8"/>
      <c r="DP6" s="8"/>
      <c r="DQ6" s="7"/>
      <c r="DR6" s="7"/>
      <c r="DS6" s="7"/>
      <c r="DT6" s="8"/>
      <c r="DU6" s="8"/>
      <c r="DV6" s="7"/>
      <c r="DW6" s="7"/>
      <c r="DX6" s="7"/>
      <c r="DY6" s="8"/>
      <c r="DZ6" s="8"/>
      <c r="EA6" s="7"/>
      <c r="EB6" s="7"/>
      <c r="EC6" s="7"/>
      <c r="ED6" s="8"/>
      <c r="EE6" s="8"/>
      <c r="EF6" s="7"/>
      <c r="EG6" s="7"/>
      <c r="EH6" s="7"/>
      <c r="EI6" s="8"/>
      <c r="EJ6" s="8"/>
      <c r="EK6" s="7"/>
      <c r="EL6" s="7"/>
      <c r="EM6" s="7"/>
      <c r="EN6" s="8"/>
      <c r="EO6" s="8"/>
      <c r="EP6" s="7"/>
      <c r="EQ6" s="7"/>
      <c r="ER6" s="7"/>
      <c r="ES6" s="8"/>
      <c r="ET6" s="8"/>
      <c r="EU6" s="7"/>
      <c r="EV6" s="7"/>
      <c r="EW6" s="7"/>
      <c r="EX6" s="8"/>
      <c r="EY6" s="8"/>
      <c r="EZ6" s="7"/>
      <c r="FA6" s="7"/>
      <c r="FB6" s="7"/>
      <c r="FC6" s="8"/>
      <c r="FD6" s="8"/>
      <c r="FE6" s="7"/>
      <c r="FF6" s="7"/>
      <c r="FG6" s="7"/>
      <c r="FH6" s="8"/>
      <c r="FI6" s="8"/>
      <c r="FJ6" s="7"/>
      <c r="FK6" s="7"/>
      <c r="FL6" s="7"/>
      <c r="FM6" s="8"/>
      <c r="FN6" s="8"/>
      <c r="FO6" s="7"/>
      <c r="FP6" s="7"/>
      <c r="FQ6" s="7"/>
      <c r="FR6" s="8"/>
      <c r="FS6" s="8"/>
      <c r="FT6" s="7"/>
      <c r="FU6" s="7"/>
      <c r="FV6" s="7"/>
      <c r="FW6" s="8"/>
      <c r="FX6" s="8"/>
      <c r="FY6" s="1"/>
    </row>
    <row r="7" spans="1:181" ht="18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65">
        <v>45717</v>
      </c>
      <c r="L7" s="223"/>
      <c r="M7" s="223"/>
      <c r="N7" s="223"/>
      <c r="O7" s="224"/>
      <c r="P7" s="165">
        <v>45748</v>
      </c>
      <c r="Q7" s="223"/>
      <c r="R7" s="223"/>
      <c r="S7" s="223"/>
      <c r="T7" s="225"/>
      <c r="U7" s="165">
        <v>45778</v>
      </c>
      <c r="V7" s="223"/>
      <c r="W7" s="223"/>
      <c r="X7" s="223"/>
      <c r="Y7" s="225"/>
      <c r="Z7" s="165">
        <v>45810</v>
      </c>
      <c r="AA7" s="223"/>
      <c r="AB7" s="223"/>
      <c r="AC7" s="223"/>
      <c r="AD7" s="225"/>
      <c r="AE7" s="165">
        <v>45839</v>
      </c>
      <c r="AF7" s="223"/>
      <c r="AG7" s="223"/>
      <c r="AH7" s="223"/>
      <c r="AI7" s="225"/>
      <c r="AJ7" s="165">
        <v>45870</v>
      </c>
      <c r="AK7" s="223"/>
      <c r="AL7" s="223"/>
      <c r="AM7" s="223"/>
      <c r="AN7" s="225"/>
      <c r="AO7" s="165">
        <v>45901</v>
      </c>
      <c r="AP7" s="223"/>
      <c r="AQ7" s="223"/>
      <c r="AR7" s="223"/>
      <c r="AS7" s="225"/>
      <c r="AT7" s="165">
        <v>45931</v>
      </c>
      <c r="AU7" s="223"/>
      <c r="AV7" s="223"/>
      <c r="AW7" s="223"/>
      <c r="AX7" s="225"/>
      <c r="AY7" s="165">
        <v>45962</v>
      </c>
      <c r="AZ7" s="223"/>
      <c r="BA7" s="223"/>
      <c r="BB7" s="223"/>
      <c r="BC7" s="225"/>
      <c r="BD7" s="165">
        <v>45992</v>
      </c>
      <c r="BE7" s="223"/>
      <c r="BF7" s="223"/>
      <c r="BG7" s="223"/>
      <c r="BH7" s="225"/>
      <c r="BI7" s="165">
        <v>46023</v>
      </c>
      <c r="BJ7" s="223"/>
      <c r="BK7" s="223"/>
      <c r="BL7" s="223"/>
      <c r="BM7" s="223"/>
      <c r="BN7" s="225"/>
      <c r="BO7" s="165">
        <v>46054</v>
      </c>
      <c r="BP7" s="223"/>
      <c r="BQ7" s="223"/>
      <c r="BR7" s="225"/>
      <c r="BS7" s="165">
        <v>46083</v>
      </c>
      <c r="BT7" s="223"/>
      <c r="BU7" s="223"/>
      <c r="BV7" s="223"/>
      <c r="BW7" s="225"/>
      <c r="BX7" s="165">
        <v>46113</v>
      </c>
      <c r="BY7" s="223"/>
      <c r="BZ7" s="223"/>
      <c r="CA7" s="223"/>
      <c r="CB7" s="225"/>
      <c r="CC7" s="165">
        <v>46143</v>
      </c>
      <c r="CD7" s="223"/>
      <c r="CE7" s="223"/>
      <c r="CF7" s="223"/>
      <c r="CG7" s="225"/>
      <c r="CH7" s="165">
        <v>46174</v>
      </c>
      <c r="CI7" s="223"/>
      <c r="CJ7" s="223"/>
      <c r="CK7" s="223"/>
      <c r="CL7" s="225"/>
      <c r="CM7" s="165">
        <v>46204</v>
      </c>
      <c r="CN7" s="223"/>
      <c r="CO7" s="223"/>
      <c r="CP7" s="223"/>
      <c r="CQ7" s="225"/>
      <c r="CR7" s="165">
        <v>46237</v>
      </c>
      <c r="CS7" s="223"/>
      <c r="CT7" s="223"/>
      <c r="CU7" s="223"/>
      <c r="CV7" s="225"/>
      <c r="CW7" s="165">
        <v>46266</v>
      </c>
      <c r="CX7" s="223"/>
      <c r="CY7" s="223"/>
      <c r="CZ7" s="223"/>
      <c r="DA7" s="225"/>
      <c r="DB7" s="165">
        <v>46296</v>
      </c>
      <c r="DC7" s="223"/>
      <c r="DD7" s="223"/>
      <c r="DE7" s="223"/>
      <c r="DF7" s="225"/>
      <c r="DG7" s="165">
        <v>46327</v>
      </c>
      <c r="DH7" s="223"/>
      <c r="DI7" s="223"/>
      <c r="DJ7" s="223"/>
      <c r="DK7" s="225"/>
      <c r="DL7" s="165">
        <v>46357</v>
      </c>
      <c r="DM7" s="223"/>
      <c r="DN7" s="223"/>
      <c r="DO7" s="223"/>
      <c r="DP7" s="225"/>
      <c r="DQ7" s="165">
        <v>46388</v>
      </c>
      <c r="DR7" s="223"/>
      <c r="DS7" s="223"/>
      <c r="DT7" s="223"/>
      <c r="DU7" s="225"/>
      <c r="DV7" s="165">
        <v>46419</v>
      </c>
      <c r="DW7" s="223"/>
      <c r="DX7" s="223"/>
      <c r="DY7" s="223"/>
      <c r="DZ7" s="225"/>
      <c r="EA7" s="165">
        <v>46447</v>
      </c>
      <c r="EB7" s="223"/>
      <c r="EC7" s="223"/>
      <c r="ED7" s="223"/>
      <c r="EE7" s="225"/>
      <c r="EF7" s="165">
        <v>46478</v>
      </c>
      <c r="EG7" s="223"/>
      <c r="EH7" s="223"/>
      <c r="EI7" s="223"/>
      <c r="EJ7" s="225"/>
      <c r="EK7" s="165">
        <v>46508</v>
      </c>
      <c r="EL7" s="223"/>
      <c r="EM7" s="223"/>
      <c r="EN7" s="223"/>
      <c r="EO7" s="225"/>
      <c r="EP7" s="165">
        <v>46539</v>
      </c>
      <c r="EQ7" s="223"/>
      <c r="ER7" s="223"/>
      <c r="ES7" s="223"/>
      <c r="ET7" s="225"/>
      <c r="EU7" s="165">
        <v>46569</v>
      </c>
      <c r="EV7" s="223"/>
      <c r="EW7" s="223"/>
      <c r="EX7" s="223"/>
      <c r="EY7" s="225"/>
      <c r="EZ7" s="165">
        <v>46601</v>
      </c>
      <c r="FA7" s="223"/>
      <c r="FB7" s="223"/>
      <c r="FC7" s="223"/>
      <c r="FD7" s="225"/>
      <c r="FE7" s="165">
        <v>46631</v>
      </c>
      <c r="FF7" s="223"/>
      <c r="FG7" s="223"/>
      <c r="FH7" s="223"/>
      <c r="FI7" s="225"/>
      <c r="FJ7" s="165">
        <v>46661</v>
      </c>
      <c r="FK7" s="223"/>
      <c r="FL7" s="223"/>
      <c r="FM7" s="223"/>
      <c r="FN7" s="225"/>
      <c r="FO7" s="165">
        <v>46692</v>
      </c>
      <c r="FP7" s="223"/>
      <c r="FQ7" s="223"/>
      <c r="FR7" s="223"/>
      <c r="FS7" s="225"/>
      <c r="FT7" s="165">
        <v>46722</v>
      </c>
      <c r="FU7" s="223"/>
      <c r="FV7" s="223"/>
      <c r="FW7" s="223"/>
      <c r="FX7" s="225"/>
      <c r="FY7" s="8"/>
    </row>
    <row r="8" spans="1:181" ht="18" customHeight="1">
      <c r="A8" s="9"/>
      <c r="B8" s="9"/>
      <c r="C8" s="9"/>
      <c r="D8" s="9"/>
      <c r="E8" s="9"/>
      <c r="F8" s="9"/>
      <c r="G8" s="9"/>
      <c r="H8" s="9"/>
      <c r="I8" s="9"/>
      <c r="J8" s="9"/>
      <c r="K8" s="10">
        <v>45719</v>
      </c>
      <c r="L8" s="11">
        <v>45726</v>
      </c>
      <c r="M8" s="11">
        <v>45733</v>
      </c>
      <c r="N8" s="11">
        <v>45740</v>
      </c>
      <c r="O8" s="11">
        <v>45747</v>
      </c>
      <c r="P8" s="10">
        <v>45748</v>
      </c>
      <c r="Q8" s="11">
        <v>45754</v>
      </c>
      <c r="R8" s="11">
        <v>45761</v>
      </c>
      <c r="S8" s="11">
        <v>45768</v>
      </c>
      <c r="T8" s="12">
        <v>45747</v>
      </c>
      <c r="U8" s="10">
        <v>45778</v>
      </c>
      <c r="V8" s="11">
        <v>45782</v>
      </c>
      <c r="W8" s="11">
        <v>45789</v>
      </c>
      <c r="X8" s="11">
        <v>45789</v>
      </c>
      <c r="Y8" s="12">
        <v>45796</v>
      </c>
      <c r="Z8" s="10">
        <v>45810</v>
      </c>
      <c r="AA8" s="11">
        <v>45817</v>
      </c>
      <c r="AB8" s="11">
        <v>45824</v>
      </c>
      <c r="AC8" s="11">
        <v>45831</v>
      </c>
      <c r="AD8" s="12">
        <v>45838</v>
      </c>
      <c r="AE8" s="10">
        <v>45839</v>
      </c>
      <c r="AF8" s="11">
        <v>45845</v>
      </c>
      <c r="AG8" s="11">
        <v>45852</v>
      </c>
      <c r="AH8" s="11">
        <v>45859</v>
      </c>
      <c r="AI8" s="12">
        <v>45866</v>
      </c>
      <c r="AJ8" s="10">
        <v>45870</v>
      </c>
      <c r="AK8" s="11">
        <v>45873</v>
      </c>
      <c r="AL8" s="11">
        <v>45880</v>
      </c>
      <c r="AM8" s="11">
        <v>45887</v>
      </c>
      <c r="AN8" s="12">
        <v>45894</v>
      </c>
      <c r="AO8" s="10">
        <v>45901</v>
      </c>
      <c r="AP8" s="11">
        <v>45908</v>
      </c>
      <c r="AQ8" s="11">
        <v>45915</v>
      </c>
      <c r="AR8" s="11">
        <v>45922</v>
      </c>
      <c r="AS8" s="12">
        <v>45929</v>
      </c>
      <c r="AT8" s="10">
        <v>45931</v>
      </c>
      <c r="AU8" s="11">
        <v>45936</v>
      </c>
      <c r="AV8" s="11">
        <v>45943</v>
      </c>
      <c r="AW8" s="11">
        <v>45950</v>
      </c>
      <c r="AX8" s="12">
        <v>45957</v>
      </c>
      <c r="AY8" s="10">
        <v>45962</v>
      </c>
      <c r="AZ8" s="11">
        <v>45964</v>
      </c>
      <c r="BA8" s="11">
        <v>45971</v>
      </c>
      <c r="BB8" s="11">
        <v>45978</v>
      </c>
      <c r="BC8" s="12">
        <v>45985</v>
      </c>
      <c r="BD8" s="10">
        <v>45992</v>
      </c>
      <c r="BE8" s="11">
        <v>45999</v>
      </c>
      <c r="BF8" s="11">
        <v>46006</v>
      </c>
      <c r="BG8" s="11">
        <v>46013</v>
      </c>
      <c r="BH8" s="12">
        <v>46020</v>
      </c>
      <c r="BI8" s="10">
        <v>46023</v>
      </c>
      <c r="BJ8" s="11">
        <v>46027</v>
      </c>
      <c r="BK8" s="11">
        <v>46034</v>
      </c>
      <c r="BL8" s="11">
        <v>46034</v>
      </c>
      <c r="BM8" s="11">
        <v>46041</v>
      </c>
      <c r="BN8" s="12">
        <v>46048</v>
      </c>
      <c r="BO8" s="10">
        <v>46055</v>
      </c>
      <c r="BP8" s="11">
        <v>46062</v>
      </c>
      <c r="BQ8" s="11">
        <v>46069</v>
      </c>
      <c r="BR8" s="12">
        <v>46076</v>
      </c>
      <c r="BS8" s="10">
        <v>46083</v>
      </c>
      <c r="BT8" s="11">
        <v>46090</v>
      </c>
      <c r="BU8" s="11">
        <v>46097</v>
      </c>
      <c r="BV8" s="11">
        <v>46104</v>
      </c>
      <c r="BW8" s="12">
        <v>46111</v>
      </c>
      <c r="BX8" s="10">
        <v>46113</v>
      </c>
      <c r="BY8" s="11">
        <v>46118</v>
      </c>
      <c r="BZ8" s="11">
        <v>46125</v>
      </c>
      <c r="CA8" s="11">
        <v>46132</v>
      </c>
      <c r="CB8" s="12">
        <v>46139</v>
      </c>
      <c r="CC8" s="10">
        <v>46143</v>
      </c>
      <c r="CD8" s="11">
        <v>46146</v>
      </c>
      <c r="CE8" s="11">
        <v>46153</v>
      </c>
      <c r="CF8" s="11">
        <v>46160</v>
      </c>
      <c r="CG8" s="12">
        <v>46167</v>
      </c>
      <c r="CH8" s="10">
        <v>46174</v>
      </c>
      <c r="CI8" s="11">
        <v>46181</v>
      </c>
      <c r="CJ8" s="11">
        <v>46188</v>
      </c>
      <c r="CK8" s="11">
        <v>46195</v>
      </c>
      <c r="CL8" s="12">
        <v>46202</v>
      </c>
      <c r="CM8" s="10">
        <v>46204</v>
      </c>
      <c r="CN8" s="11">
        <v>46181</v>
      </c>
      <c r="CO8" s="11">
        <v>46188</v>
      </c>
      <c r="CP8" s="11">
        <v>46195</v>
      </c>
      <c r="CQ8" s="12">
        <v>46202</v>
      </c>
      <c r="CR8" s="10">
        <v>46237</v>
      </c>
      <c r="CS8" s="11">
        <v>46244</v>
      </c>
      <c r="CT8" s="11">
        <v>46251</v>
      </c>
      <c r="CU8" s="11">
        <v>46258</v>
      </c>
      <c r="CV8" s="12">
        <v>46265</v>
      </c>
      <c r="CW8" s="10">
        <v>46266</v>
      </c>
      <c r="CX8" s="11">
        <v>46272</v>
      </c>
      <c r="CY8" s="11">
        <v>46279</v>
      </c>
      <c r="CZ8" s="11">
        <v>46286</v>
      </c>
      <c r="DA8" s="12">
        <v>46293</v>
      </c>
      <c r="DB8" s="10">
        <v>46296</v>
      </c>
      <c r="DC8" s="11">
        <v>46300</v>
      </c>
      <c r="DD8" s="11">
        <v>46307</v>
      </c>
      <c r="DE8" s="11">
        <v>46314</v>
      </c>
      <c r="DF8" s="12">
        <v>46321</v>
      </c>
      <c r="DG8" s="10">
        <v>46328</v>
      </c>
      <c r="DH8" s="11">
        <v>46335</v>
      </c>
      <c r="DI8" s="11">
        <v>46342</v>
      </c>
      <c r="DJ8" s="11">
        <v>46349</v>
      </c>
      <c r="DK8" s="12">
        <v>46356</v>
      </c>
      <c r="DL8" s="10">
        <v>46357</v>
      </c>
      <c r="DM8" s="11">
        <v>46363</v>
      </c>
      <c r="DN8" s="11">
        <v>46370</v>
      </c>
      <c r="DO8" s="11">
        <v>46377</v>
      </c>
      <c r="DP8" s="12">
        <v>46384</v>
      </c>
      <c r="DQ8" s="10">
        <v>46388</v>
      </c>
      <c r="DR8" s="11">
        <v>46391</v>
      </c>
      <c r="DS8" s="11">
        <v>46398</v>
      </c>
      <c r="DT8" s="11">
        <v>46405</v>
      </c>
      <c r="DU8" s="12">
        <v>46412</v>
      </c>
      <c r="DV8" s="10">
        <v>46419</v>
      </c>
      <c r="DW8" s="11">
        <v>46426</v>
      </c>
      <c r="DX8" s="11">
        <v>46433</v>
      </c>
      <c r="DY8" s="11">
        <v>46440</v>
      </c>
      <c r="DZ8" s="12">
        <v>46446</v>
      </c>
      <c r="EA8" s="10">
        <v>46447</v>
      </c>
      <c r="EB8" s="11">
        <v>46454</v>
      </c>
      <c r="EC8" s="11">
        <v>46461</v>
      </c>
      <c r="ED8" s="11">
        <v>46468</v>
      </c>
      <c r="EE8" s="12">
        <v>46475</v>
      </c>
      <c r="EF8" s="10">
        <v>46478</v>
      </c>
      <c r="EG8" s="11">
        <v>46482</v>
      </c>
      <c r="EH8" s="11">
        <v>46489</v>
      </c>
      <c r="EI8" s="11">
        <v>46496</v>
      </c>
      <c r="EJ8" s="12">
        <v>46503</v>
      </c>
      <c r="EK8" s="10">
        <v>46510</v>
      </c>
      <c r="EL8" s="11">
        <v>46517</v>
      </c>
      <c r="EM8" s="11">
        <v>46524</v>
      </c>
      <c r="EN8" s="11">
        <v>46531</v>
      </c>
      <c r="EO8" s="12">
        <v>46538</v>
      </c>
      <c r="EP8" s="10">
        <v>46539</v>
      </c>
      <c r="EQ8" s="11">
        <v>46545</v>
      </c>
      <c r="ER8" s="11">
        <v>46552</v>
      </c>
      <c r="ES8" s="11">
        <v>46559</v>
      </c>
      <c r="ET8" s="12">
        <v>46566</v>
      </c>
      <c r="EU8" s="10">
        <v>46569</v>
      </c>
      <c r="EV8" s="11">
        <v>46573</v>
      </c>
      <c r="EW8" s="11">
        <v>46580</v>
      </c>
      <c r="EX8" s="11">
        <v>46587</v>
      </c>
      <c r="EY8" s="12">
        <v>46594</v>
      </c>
      <c r="EZ8" s="10">
        <v>46601</v>
      </c>
      <c r="FA8" s="11">
        <v>46608</v>
      </c>
      <c r="FB8" s="11">
        <v>46615</v>
      </c>
      <c r="FC8" s="11">
        <v>46622</v>
      </c>
      <c r="FD8" s="12">
        <v>46629</v>
      </c>
      <c r="FE8" s="10">
        <v>46631</v>
      </c>
      <c r="FF8" s="11">
        <v>46636</v>
      </c>
      <c r="FG8" s="11">
        <v>46643</v>
      </c>
      <c r="FH8" s="11">
        <v>46650</v>
      </c>
      <c r="FI8" s="12">
        <v>46657</v>
      </c>
      <c r="FJ8" s="10">
        <v>46661</v>
      </c>
      <c r="FK8" s="11">
        <v>46664</v>
      </c>
      <c r="FL8" s="11">
        <v>46671</v>
      </c>
      <c r="FM8" s="11">
        <v>46678</v>
      </c>
      <c r="FN8" s="12">
        <v>46685</v>
      </c>
      <c r="FO8" s="10">
        <v>46692</v>
      </c>
      <c r="FP8" s="11">
        <v>46699</v>
      </c>
      <c r="FQ8" s="11">
        <v>46706</v>
      </c>
      <c r="FR8" s="11">
        <v>46713</v>
      </c>
      <c r="FS8" s="12">
        <v>46720</v>
      </c>
      <c r="FT8" s="10">
        <v>46722</v>
      </c>
      <c r="FU8" s="11">
        <v>46727</v>
      </c>
      <c r="FV8" s="11">
        <v>46734</v>
      </c>
      <c r="FW8" s="11">
        <v>46741</v>
      </c>
      <c r="FX8" s="12">
        <v>46748</v>
      </c>
      <c r="FY8" s="13"/>
    </row>
    <row r="9" spans="1:181" ht="18" customHeight="1" collapsed="1">
      <c r="A9" s="1"/>
      <c r="B9" s="1"/>
      <c r="C9" s="154" t="s">
        <v>6</v>
      </c>
      <c r="D9" s="154" t="s">
        <v>7</v>
      </c>
      <c r="E9" s="154" t="s">
        <v>8</v>
      </c>
      <c r="F9" s="157" t="s">
        <v>9</v>
      </c>
      <c r="G9" s="220"/>
      <c r="H9" s="154" t="s">
        <v>10</v>
      </c>
      <c r="I9" s="154" t="s">
        <v>11</v>
      </c>
      <c r="J9" s="154" t="s">
        <v>12</v>
      </c>
      <c r="K9" s="14"/>
      <c r="L9" s="15"/>
      <c r="M9" s="15"/>
      <c r="N9" s="15"/>
      <c r="O9" s="16"/>
      <c r="P9" s="17"/>
      <c r="Q9" s="18"/>
      <c r="R9" s="15"/>
      <c r="S9" s="15"/>
      <c r="T9" s="19"/>
      <c r="U9" s="14"/>
      <c r="V9" s="15"/>
      <c r="W9" s="15"/>
      <c r="X9" s="15"/>
      <c r="Y9" s="19"/>
      <c r="Z9" s="14"/>
      <c r="AA9" s="15"/>
      <c r="AB9" s="15"/>
      <c r="AC9" s="15"/>
      <c r="AD9" s="19"/>
      <c r="AE9" s="14"/>
      <c r="AF9" s="15"/>
      <c r="AG9" s="15"/>
      <c r="AH9" s="15"/>
      <c r="AI9" s="19"/>
      <c r="AJ9" s="14"/>
      <c r="AK9" s="18"/>
      <c r="AL9" s="15"/>
      <c r="AM9" s="15"/>
      <c r="AN9" s="19"/>
      <c r="AO9" s="14"/>
      <c r="AP9" s="15"/>
      <c r="AQ9" s="15"/>
      <c r="AR9" s="15"/>
      <c r="AS9" s="19"/>
      <c r="AT9" s="14"/>
      <c r="AU9" s="15"/>
      <c r="AV9" s="15"/>
      <c r="AW9" s="15"/>
      <c r="AX9" s="19"/>
      <c r="AY9" s="14"/>
      <c r="AZ9" s="15"/>
      <c r="BA9" s="15"/>
      <c r="BB9" s="15"/>
      <c r="BC9" s="19"/>
      <c r="BD9" s="14"/>
      <c r="BE9" s="15"/>
      <c r="BF9" s="15"/>
      <c r="BG9" s="15"/>
      <c r="BH9" s="19"/>
      <c r="BI9" s="14"/>
      <c r="BJ9" s="18"/>
      <c r="BK9" s="15"/>
      <c r="BL9" s="15"/>
      <c r="BM9" s="15"/>
      <c r="BN9" s="19"/>
      <c r="BO9" s="14"/>
      <c r="BP9" s="15"/>
      <c r="BQ9" s="15"/>
      <c r="BR9" s="19"/>
      <c r="BS9" s="14"/>
      <c r="BT9" s="15"/>
      <c r="BU9" s="15"/>
      <c r="BV9" s="15"/>
      <c r="BW9" s="19"/>
      <c r="BX9" s="14"/>
      <c r="BY9" s="15"/>
      <c r="BZ9" s="15"/>
      <c r="CA9" s="15"/>
      <c r="CB9" s="19"/>
      <c r="CC9" s="14"/>
      <c r="CD9" s="18"/>
      <c r="CE9" s="15"/>
      <c r="CF9" s="15"/>
      <c r="CG9" s="19"/>
      <c r="CH9" s="14"/>
      <c r="CI9" s="15"/>
      <c r="CJ9" s="15"/>
      <c r="CK9" s="15"/>
      <c r="CL9" s="19"/>
      <c r="CM9" s="14"/>
      <c r="CN9" s="15"/>
      <c r="CO9" s="15"/>
      <c r="CP9" s="15"/>
      <c r="CQ9" s="19"/>
      <c r="CR9" s="14"/>
      <c r="CS9" s="15"/>
      <c r="CT9" s="15"/>
      <c r="CU9" s="15"/>
      <c r="CV9" s="19"/>
      <c r="CW9" s="14"/>
      <c r="CX9" s="15"/>
      <c r="CY9" s="15"/>
      <c r="CZ9" s="15"/>
      <c r="DA9" s="19"/>
      <c r="DB9" s="14"/>
      <c r="DC9" s="15"/>
      <c r="DD9" s="15"/>
      <c r="DE9" s="15"/>
      <c r="DF9" s="19"/>
      <c r="DG9" s="14"/>
      <c r="DH9" s="15"/>
      <c r="DI9" s="15"/>
      <c r="DJ9" s="15"/>
      <c r="DK9" s="19"/>
      <c r="DL9" s="14"/>
      <c r="DM9" s="15"/>
      <c r="DN9" s="15"/>
      <c r="DO9" s="15"/>
      <c r="DP9" s="19"/>
      <c r="DQ9" s="14"/>
      <c r="DR9" s="15"/>
      <c r="DS9" s="15"/>
      <c r="DT9" s="15"/>
      <c r="DU9" s="19"/>
      <c r="DV9" s="14"/>
      <c r="DW9" s="15"/>
      <c r="DX9" s="15"/>
      <c r="DY9" s="15"/>
      <c r="DZ9" s="19"/>
      <c r="EA9" s="14"/>
      <c r="EB9" s="15"/>
      <c r="EC9" s="15"/>
      <c r="ED9" s="15"/>
      <c r="EE9" s="19"/>
      <c r="EF9" s="14"/>
      <c r="EG9" s="15"/>
      <c r="EH9" s="15"/>
      <c r="EI9" s="15"/>
      <c r="EJ9" s="19"/>
      <c r="EK9" s="14"/>
      <c r="EL9" s="15"/>
      <c r="EM9" s="15"/>
      <c r="EN9" s="15"/>
      <c r="EO9" s="19"/>
      <c r="EP9" s="14"/>
      <c r="EQ9" s="15"/>
      <c r="ER9" s="15"/>
      <c r="ES9" s="15"/>
      <c r="ET9" s="19"/>
      <c r="EU9" s="14"/>
      <c r="EV9" s="15"/>
      <c r="EW9" s="15"/>
      <c r="EX9" s="15"/>
      <c r="EY9" s="19"/>
      <c r="EZ9" s="14"/>
      <c r="FA9" s="15"/>
      <c r="FB9" s="15"/>
      <c r="FC9" s="15"/>
      <c r="FD9" s="19"/>
      <c r="FE9" s="14"/>
      <c r="FF9" s="15"/>
      <c r="FG9" s="15"/>
      <c r="FH9" s="15"/>
      <c r="FI9" s="19"/>
      <c r="FJ9" s="14"/>
      <c r="FK9" s="15"/>
      <c r="FL9" s="15"/>
      <c r="FM9" s="15"/>
      <c r="FN9" s="19"/>
      <c r="FO9" s="14"/>
      <c r="FP9" s="15"/>
      <c r="FQ9" s="15"/>
      <c r="FR9" s="15"/>
      <c r="FS9" s="19"/>
      <c r="FT9" s="14"/>
      <c r="FU9" s="15"/>
      <c r="FV9" s="15"/>
      <c r="FW9" s="15"/>
      <c r="FX9" s="19"/>
      <c r="FY9" s="20"/>
    </row>
    <row r="10" spans="1:181" ht="18" hidden="1" customHeight="1" outlineLevel="1">
      <c r="A10" s="1"/>
      <c r="B10" s="39"/>
      <c r="C10" s="40" t="b">
        <v>0</v>
      </c>
      <c r="D10" s="41"/>
      <c r="E10" s="30" t="s">
        <v>13</v>
      </c>
      <c r="F10" s="31" t="str">
        <f>IFERROR(INDEX(#REF!, MATCH($G10,#REF!, 0)), "")</f>
        <v/>
      </c>
      <c r="G10" s="32" t="s">
        <v>14</v>
      </c>
      <c r="H10" s="33">
        <v>45716</v>
      </c>
      <c r="I10" s="34">
        <v>45720</v>
      </c>
      <c r="J10" s="35">
        <f t="shared" ref="J10:J15" si="0">IF(AND(ISNUMBER($H10), ISNUMBER($I10)), $I10-$H10+1, "")</f>
        <v>5</v>
      </c>
      <c r="K10" s="43"/>
      <c r="L10" s="36"/>
      <c r="M10" s="36"/>
      <c r="N10" s="36"/>
      <c r="O10" s="37"/>
      <c r="P10" s="38"/>
      <c r="Q10" s="36"/>
      <c r="R10" s="36"/>
      <c r="S10" s="36"/>
      <c r="T10" s="37"/>
      <c r="U10" s="38"/>
      <c r="V10" s="36"/>
      <c r="W10" s="36"/>
      <c r="X10" s="36"/>
      <c r="Y10" s="37"/>
      <c r="Z10" s="38"/>
      <c r="AA10" s="36"/>
      <c r="AB10" s="36"/>
      <c r="AC10" s="36"/>
      <c r="AD10" s="37"/>
      <c r="AE10" s="38"/>
      <c r="AF10" s="36"/>
      <c r="AG10" s="36"/>
      <c r="AH10" s="36"/>
      <c r="AI10" s="36"/>
      <c r="AJ10" s="38"/>
      <c r="AK10" s="36"/>
      <c r="AL10" s="36"/>
      <c r="AM10" s="36"/>
      <c r="AN10" s="36"/>
      <c r="AO10" s="38"/>
      <c r="AP10" s="36"/>
      <c r="AQ10" s="36"/>
      <c r="AR10" s="36"/>
      <c r="AS10" s="36"/>
      <c r="AT10" s="38"/>
      <c r="AU10" s="36"/>
      <c r="AV10" s="36"/>
      <c r="AW10" s="36"/>
      <c r="AX10" s="36"/>
      <c r="AY10" s="38"/>
      <c r="AZ10" s="36"/>
      <c r="BA10" s="36"/>
      <c r="BB10" s="36"/>
      <c r="BC10" s="36"/>
      <c r="BD10" s="38"/>
      <c r="BE10" s="36"/>
      <c r="BF10" s="36"/>
      <c r="BG10" s="36"/>
      <c r="BH10" s="36"/>
      <c r="BI10" s="38"/>
      <c r="BJ10" s="36"/>
      <c r="BK10" s="36"/>
      <c r="BL10" s="36"/>
      <c r="BM10" s="36"/>
      <c r="BN10" s="36"/>
      <c r="BO10" s="38"/>
      <c r="BP10" s="36"/>
      <c r="BQ10" s="36"/>
      <c r="BR10" s="36"/>
      <c r="BS10" s="38"/>
      <c r="BT10" s="36"/>
      <c r="BU10" s="36"/>
      <c r="BV10" s="36"/>
      <c r="BW10" s="36"/>
      <c r="BX10" s="38"/>
      <c r="BY10" s="36"/>
      <c r="BZ10" s="36"/>
      <c r="CA10" s="36"/>
      <c r="CB10" s="36"/>
      <c r="CC10" s="38"/>
      <c r="CD10" s="36"/>
      <c r="CE10" s="36"/>
      <c r="CF10" s="36"/>
      <c r="CG10" s="36"/>
      <c r="CH10" s="38"/>
      <c r="CI10" s="36"/>
      <c r="CJ10" s="36"/>
      <c r="CK10" s="36"/>
      <c r="CL10" s="36"/>
      <c r="CM10" s="38"/>
      <c r="CN10" s="36"/>
      <c r="CO10" s="36"/>
      <c r="CP10" s="36"/>
      <c r="CQ10" s="36"/>
      <c r="CR10" s="38"/>
      <c r="CS10" s="36"/>
      <c r="CT10" s="36"/>
      <c r="CU10" s="36"/>
      <c r="CV10" s="36"/>
      <c r="CW10" s="38"/>
      <c r="CX10" s="36"/>
      <c r="CY10" s="36"/>
      <c r="CZ10" s="36"/>
      <c r="DA10" s="36"/>
      <c r="DB10" s="38"/>
      <c r="DC10" s="36"/>
      <c r="DD10" s="36"/>
      <c r="DE10" s="36"/>
      <c r="DF10" s="36"/>
      <c r="DG10" s="38"/>
      <c r="DH10" s="36"/>
      <c r="DI10" s="36"/>
      <c r="DJ10" s="36"/>
      <c r="DK10" s="36"/>
      <c r="DL10" s="38"/>
      <c r="DM10" s="36"/>
      <c r="DN10" s="36"/>
      <c r="DO10" s="36"/>
      <c r="DP10" s="36"/>
      <c r="DQ10" s="38"/>
      <c r="DR10" s="36"/>
      <c r="DS10" s="36"/>
      <c r="DT10" s="36"/>
      <c r="DU10" s="36"/>
      <c r="DV10" s="38"/>
      <c r="DW10" s="36"/>
      <c r="DX10" s="36"/>
      <c r="DY10" s="36"/>
      <c r="DZ10" s="36"/>
      <c r="EA10" s="38"/>
      <c r="EB10" s="36"/>
      <c r="EC10" s="36"/>
      <c r="ED10" s="36"/>
      <c r="EE10" s="36"/>
      <c r="EF10" s="38"/>
      <c r="EG10" s="36"/>
      <c r="EH10" s="36"/>
      <c r="EI10" s="36"/>
      <c r="EJ10" s="36"/>
      <c r="EK10" s="38"/>
      <c r="EL10" s="36"/>
      <c r="EM10" s="36"/>
      <c r="EN10" s="36"/>
      <c r="EO10" s="36"/>
      <c r="EP10" s="38"/>
      <c r="EQ10" s="36"/>
      <c r="ER10" s="36"/>
      <c r="ES10" s="36"/>
      <c r="ET10" s="36"/>
      <c r="EU10" s="38"/>
      <c r="EV10" s="36"/>
      <c r="EW10" s="36"/>
      <c r="EX10" s="36"/>
      <c r="EY10" s="36"/>
      <c r="EZ10" s="38"/>
      <c r="FA10" s="36"/>
      <c r="FB10" s="36"/>
      <c r="FC10" s="36"/>
      <c r="FD10" s="36"/>
      <c r="FE10" s="38"/>
      <c r="FF10" s="36"/>
      <c r="FG10" s="36"/>
      <c r="FH10" s="36"/>
      <c r="FI10" s="36"/>
      <c r="FJ10" s="38"/>
      <c r="FK10" s="36"/>
      <c r="FL10" s="36"/>
      <c r="FM10" s="36"/>
      <c r="FN10" s="36"/>
      <c r="FO10" s="38"/>
      <c r="FP10" s="36"/>
      <c r="FQ10" s="36"/>
      <c r="FR10" s="36"/>
      <c r="FS10" s="36"/>
      <c r="FT10" s="38"/>
      <c r="FU10" s="36"/>
      <c r="FV10" s="36"/>
      <c r="FW10" s="36"/>
      <c r="FX10" s="36"/>
      <c r="FY10" s="2"/>
    </row>
    <row r="11" spans="1:181" ht="18" hidden="1" customHeight="1" outlineLevel="1">
      <c r="A11" s="1"/>
      <c r="B11" s="39"/>
      <c r="C11" s="40" t="b">
        <v>0</v>
      </c>
      <c r="D11" s="41"/>
      <c r="E11" s="42" t="s">
        <v>13</v>
      </c>
      <c r="F11" s="31" t="str">
        <f>IFERROR(INDEX(#REF!, MATCH($G11,#REF!, 0)), "")</f>
        <v/>
      </c>
      <c r="G11" s="32" t="s">
        <v>15</v>
      </c>
      <c r="H11" s="33">
        <v>45716</v>
      </c>
      <c r="I11" s="34">
        <v>45720</v>
      </c>
      <c r="J11" s="35">
        <f t="shared" si="0"/>
        <v>5</v>
      </c>
      <c r="K11" s="43"/>
      <c r="L11" s="36"/>
      <c r="M11" s="36"/>
      <c r="N11" s="36"/>
      <c r="O11" s="37"/>
      <c r="P11" s="38"/>
      <c r="Q11" s="36"/>
      <c r="R11" s="36"/>
      <c r="S11" s="36"/>
      <c r="T11" s="37"/>
      <c r="U11" s="38"/>
      <c r="V11" s="36"/>
      <c r="W11" s="36"/>
      <c r="X11" s="36"/>
      <c r="Y11" s="37"/>
      <c r="Z11" s="38"/>
      <c r="AA11" s="36"/>
      <c r="AB11" s="36"/>
      <c r="AC11" s="36"/>
      <c r="AD11" s="37"/>
      <c r="AE11" s="38"/>
      <c r="AF11" s="36"/>
      <c r="AG11" s="36"/>
      <c r="AH11" s="36"/>
      <c r="AI11" s="36"/>
      <c r="AJ11" s="38"/>
      <c r="AK11" s="36"/>
      <c r="AL11" s="36"/>
      <c r="AM11" s="36"/>
      <c r="AN11" s="36"/>
      <c r="AO11" s="38"/>
      <c r="AP11" s="36"/>
      <c r="AQ11" s="36"/>
      <c r="AR11" s="36"/>
      <c r="AS11" s="36"/>
      <c r="AT11" s="38"/>
      <c r="AU11" s="36"/>
      <c r="AV11" s="36"/>
      <c r="AW11" s="36"/>
      <c r="AX11" s="36"/>
      <c r="AY11" s="38"/>
      <c r="AZ11" s="36"/>
      <c r="BA11" s="36"/>
      <c r="BB11" s="36"/>
      <c r="BC11" s="36"/>
      <c r="BD11" s="38"/>
      <c r="BE11" s="36"/>
      <c r="BF11" s="36"/>
      <c r="BG11" s="36"/>
      <c r="BH11" s="36"/>
      <c r="BI11" s="38"/>
      <c r="BJ11" s="36"/>
      <c r="BK11" s="36"/>
      <c r="BL11" s="36"/>
      <c r="BM11" s="36"/>
      <c r="BN11" s="36"/>
      <c r="BO11" s="38"/>
      <c r="BP11" s="36"/>
      <c r="BQ11" s="36"/>
      <c r="BR11" s="36"/>
      <c r="BS11" s="38"/>
      <c r="BT11" s="36"/>
      <c r="BU11" s="36"/>
      <c r="BV11" s="36"/>
      <c r="BW11" s="36"/>
      <c r="BX11" s="38"/>
      <c r="BY11" s="36"/>
      <c r="BZ11" s="36"/>
      <c r="CA11" s="36"/>
      <c r="CB11" s="36"/>
      <c r="CC11" s="38"/>
      <c r="CD11" s="36"/>
      <c r="CE11" s="36"/>
      <c r="CF11" s="36"/>
      <c r="CG11" s="36"/>
      <c r="CH11" s="38"/>
      <c r="CI11" s="36"/>
      <c r="CJ11" s="36"/>
      <c r="CK11" s="36"/>
      <c r="CL11" s="36"/>
      <c r="CM11" s="38"/>
      <c r="CN11" s="36"/>
      <c r="CO11" s="36"/>
      <c r="CP11" s="36"/>
      <c r="CQ11" s="36"/>
      <c r="CR11" s="38"/>
      <c r="CS11" s="36"/>
      <c r="CT11" s="36"/>
      <c r="CU11" s="36"/>
      <c r="CV11" s="36"/>
      <c r="CW11" s="38"/>
      <c r="CX11" s="36"/>
      <c r="CY11" s="36"/>
      <c r="CZ11" s="36"/>
      <c r="DA11" s="36"/>
      <c r="DB11" s="38"/>
      <c r="DC11" s="36"/>
      <c r="DD11" s="36"/>
      <c r="DE11" s="36"/>
      <c r="DF11" s="36"/>
      <c r="DG11" s="38"/>
      <c r="DH11" s="36"/>
      <c r="DI11" s="36"/>
      <c r="DJ11" s="36"/>
      <c r="DK11" s="36"/>
      <c r="DL11" s="38"/>
      <c r="DM11" s="36"/>
      <c r="DN11" s="36"/>
      <c r="DO11" s="36"/>
      <c r="DP11" s="36"/>
      <c r="DQ11" s="38"/>
      <c r="DR11" s="36"/>
      <c r="DS11" s="36"/>
      <c r="DT11" s="36"/>
      <c r="DU11" s="36"/>
      <c r="DV11" s="38"/>
      <c r="DW11" s="36"/>
      <c r="DX11" s="36"/>
      <c r="DY11" s="36"/>
      <c r="DZ11" s="36"/>
      <c r="EA11" s="38"/>
      <c r="EB11" s="36"/>
      <c r="EC11" s="36"/>
      <c r="ED11" s="36"/>
      <c r="EE11" s="36"/>
      <c r="EF11" s="38"/>
      <c r="EG11" s="36"/>
      <c r="EH11" s="36"/>
      <c r="EI11" s="36"/>
      <c r="EJ11" s="36"/>
      <c r="EK11" s="38"/>
      <c r="EL11" s="36"/>
      <c r="EM11" s="36"/>
      <c r="EN11" s="36"/>
      <c r="EO11" s="36"/>
      <c r="EP11" s="38"/>
      <c r="EQ11" s="36"/>
      <c r="ER11" s="36"/>
      <c r="ES11" s="36"/>
      <c r="ET11" s="36"/>
      <c r="EU11" s="38"/>
      <c r="EV11" s="36"/>
      <c r="EW11" s="36"/>
      <c r="EX11" s="36"/>
      <c r="EY11" s="36"/>
      <c r="EZ11" s="38"/>
      <c r="FA11" s="36"/>
      <c r="FB11" s="36"/>
      <c r="FC11" s="36"/>
      <c r="FD11" s="36"/>
      <c r="FE11" s="38"/>
      <c r="FF11" s="36"/>
      <c r="FG11" s="36"/>
      <c r="FH11" s="36"/>
      <c r="FI11" s="36"/>
      <c r="FJ11" s="38"/>
      <c r="FK11" s="36"/>
      <c r="FL11" s="36"/>
      <c r="FM11" s="36"/>
      <c r="FN11" s="36"/>
      <c r="FO11" s="38"/>
      <c r="FP11" s="36"/>
      <c r="FQ11" s="36"/>
      <c r="FR11" s="36"/>
      <c r="FS11" s="36"/>
      <c r="FT11" s="38"/>
      <c r="FU11" s="36"/>
      <c r="FV11" s="36"/>
      <c r="FW11" s="36"/>
      <c r="FX11" s="36"/>
      <c r="FY11" s="2"/>
    </row>
    <row r="12" spans="1:181" ht="18" hidden="1" customHeight="1" outlineLevel="1">
      <c r="A12" s="1"/>
      <c r="B12" s="39"/>
      <c r="C12" s="40" t="b">
        <v>0</v>
      </c>
      <c r="E12" s="44" t="s">
        <v>16</v>
      </c>
      <c r="F12" s="31" t="str">
        <f>IFERROR(INDEX(#REF!, MATCH($G12,#REF!, 0)), "")</f>
        <v/>
      </c>
      <c r="G12" s="32" t="s">
        <v>17</v>
      </c>
      <c r="H12" s="33">
        <v>45716</v>
      </c>
      <c r="I12" s="34">
        <v>45720</v>
      </c>
      <c r="J12" s="35">
        <f t="shared" si="0"/>
        <v>5</v>
      </c>
      <c r="K12" s="43"/>
      <c r="L12" s="36"/>
      <c r="M12" s="36"/>
      <c r="N12" s="36"/>
      <c r="O12" s="37"/>
      <c r="P12" s="38"/>
      <c r="Q12" s="36"/>
      <c r="R12" s="36"/>
      <c r="S12" s="36"/>
      <c r="T12" s="37"/>
      <c r="U12" s="38"/>
      <c r="V12" s="36"/>
      <c r="W12" s="36"/>
      <c r="X12" s="36"/>
      <c r="Y12" s="37"/>
      <c r="Z12" s="38"/>
      <c r="AA12" s="36"/>
      <c r="AB12" s="36"/>
      <c r="AC12" s="36"/>
      <c r="AD12" s="37"/>
      <c r="AE12" s="38"/>
      <c r="AF12" s="36"/>
      <c r="AG12" s="36"/>
      <c r="AH12" s="36"/>
      <c r="AI12" s="36"/>
      <c r="AJ12" s="38"/>
      <c r="AK12" s="36"/>
      <c r="AL12" s="36"/>
      <c r="AM12" s="36"/>
      <c r="AN12" s="36"/>
      <c r="AO12" s="38"/>
      <c r="AP12" s="36"/>
      <c r="AQ12" s="36"/>
      <c r="AR12" s="36"/>
      <c r="AS12" s="36"/>
      <c r="AT12" s="38"/>
      <c r="AU12" s="36"/>
      <c r="AV12" s="36"/>
      <c r="AW12" s="36"/>
      <c r="AX12" s="36"/>
      <c r="AY12" s="38"/>
      <c r="AZ12" s="36"/>
      <c r="BA12" s="36"/>
      <c r="BB12" s="36"/>
      <c r="BC12" s="36"/>
      <c r="BD12" s="38"/>
      <c r="BE12" s="36"/>
      <c r="BF12" s="36"/>
      <c r="BG12" s="36"/>
      <c r="BH12" s="36"/>
      <c r="BI12" s="38"/>
      <c r="BJ12" s="36"/>
      <c r="BK12" s="36"/>
      <c r="BL12" s="36"/>
      <c r="BM12" s="36"/>
      <c r="BN12" s="36"/>
      <c r="BO12" s="38"/>
      <c r="BP12" s="36"/>
      <c r="BQ12" s="36"/>
      <c r="BR12" s="36"/>
      <c r="BS12" s="38"/>
      <c r="BT12" s="36"/>
      <c r="BU12" s="36"/>
      <c r="BV12" s="36"/>
      <c r="BW12" s="36"/>
      <c r="BX12" s="38"/>
      <c r="BY12" s="36"/>
      <c r="BZ12" s="36"/>
      <c r="CA12" s="36"/>
      <c r="CB12" s="36"/>
      <c r="CC12" s="38"/>
      <c r="CD12" s="36"/>
      <c r="CE12" s="36"/>
      <c r="CF12" s="36"/>
      <c r="CG12" s="36"/>
      <c r="CH12" s="38"/>
      <c r="CI12" s="36"/>
      <c r="CJ12" s="36"/>
      <c r="CK12" s="36"/>
      <c r="CL12" s="36"/>
      <c r="CM12" s="38"/>
      <c r="CN12" s="36"/>
      <c r="CO12" s="36"/>
      <c r="CP12" s="36"/>
      <c r="CQ12" s="36"/>
      <c r="CR12" s="38"/>
      <c r="CS12" s="36"/>
      <c r="CT12" s="36"/>
      <c r="CU12" s="36"/>
      <c r="CV12" s="36"/>
      <c r="CW12" s="38"/>
      <c r="CX12" s="36"/>
      <c r="CY12" s="36"/>
      <c r="CZ12" s="36"/>
      <c r="DA12" s="36"/>
      <c r="DB12" s="38"/>
      <c r="DC12" s="36"/>
      <c r="DD12" s="36"/>
      <c r="DE12" s="36"/>
      <c r="DF12" s="36"/>
      <c r="DG12" s="38"/>
      <c r="DH12" s="36"/>
      <c r="DI12" s="36"/>
      <c r="DJ12" s="36"/>
      <c r="DK12" s="36"/>
      <c r="DL12" s="38"/>
      <c r="DM12" s="36"/>
      <c r="DN12" s="36"/>
      <c r="DO12" s="36"/>
      <c r="DP12" s="36"/>
      <c r="DQ12" s="38"/>
      <c r="DR12" s="36"/>
      <c r="DS12" s="36"/>
      <c r="DT12" s="36"/>
      <c r="DU12" s="36"/>
      <c r="DV12" s="38"/>
      <c r="DW12" s="36"/>
      <c r="DX12" s="36"/>
      <c r="DY12" s="36"/>
      <c r="DZ12" s="36"/>
      <c r="EA12" s="38"/>
      <c r="EB12" s="36"/>
      <c r="EC12" s="36"/>
      <c r="ED12" s="36"/>
      <c r="EE12" s="36"/>
      <c r="EF12" s="38"/>
      <c r="EG12" s="36"/>
      <c r="EH12" s="36"/>
      <c r="EI12" s="36"/>
      <c r="EJ12" s="36"/>
      <c r="EK12" s="38"/>
      <c r="EL12" s="36"/>
      <c r="EM12" s="36"/>
      <c r="EN12" s="36"/>
      <c r="EO12" s="36"/>
      <c r="EP12" s="38"/>
      <c r="EQ12" s="36"/>
      <c r="ER12" s="36"/>
      <c r="ES12" s="36"/>
      <c r="ET12" s="36"/>
      <c r="EU12" s="38"/>
      <c r="EV12" s="36"/>
      <c r="EW12" s="36"/>
      <c r="EX12" s="36"/>
      <c r="EY12" s="36"/>
      <c r="EZ12" s="38"/>
      <c r="FA12" s="36"/>
      <c r="FB12" s="36"/>
      <c r="FC12" s="36"/>
      <c r="FD12" s="36"/>
      <c r="FE12" s="38"/>
      <c r="FF12" s="36"/>
      <c r="FG12" s="36"/>
      <c r="FH12" s="36"/>
      <c r="FI12" s="36"/>
      <c r="FJ12" s="38"/>
      <c r="FK12" s="36"/>
      <c r="FL12" s="36"/>
      <c r="FM12" s="36"/>
      <c r="FN12" s="36"/>
      <c r="FO12" s="38"/>
      <c r="FP12" s="36"/>
      <c r="FQ12" s="36"/>
      <c r="FR12" s="36"/>
      <c r="FS12" s="36"/>
      <c r="FT12" s="38"/>
      <c r="FU12" s="36"/>
      <c r="FV12" s="36"/>
      <c r="FW12" s="36"/>
      <c r="FX12" s="36"/>
      <c r="FY12" s="2"/>
    </row>
    <row r="13" spans="1:181" ht="18" hidden="1" customHeight="1" outlineLevel="1">
      <c r="A13" s="1"/>
      <c r="B13" s="39"/>
      <c r="C13" s="40" t="b">
        <v>0</v>
      </c>
      <c r="D13" s="29"/>
      <c r="E13" s="30" t="s">
        <v>16</v>
      </c>
      <c r="F13" s="31" t="str">
        <f>IFERROR(INDEX(#REF!, MATCH($G13,#REF!, 0)), "")</f>
        <v/>
      </c>
      <c r="G13" s="32" t="s">
        <v>17</v>
      </c>
      <c r="H13" s="33">
        <v>45716</v>
      </c>
      <c r="I13" s="34">
        <v>45720</v>
      </c>
      <c r="J13" s="35">
        <f t="shared" si="0"/>
        <v>5</v>
      </c>
      <c r="K13" s="43"/>
      <c r="L13" s="36"/>
      <c r="M13" s="36"/>
      <c r="N13" s="36"/>
      <c r="O13" s="37"/>
      <c r="P13" s="38"/>
      <c r="Q13" s="36"/>
      <c r="R13" s="36"/>
      <c r="S13" s="36"/>
      <c r="T13" s="37"/>
      <c r="U13" s="38"/>
      <c r="V13" s="36"/>
      <c r="W13" s="36"/>
      <c r="X13" s="36"/>
      <c r="Y13" s="37"/>
      <c r="Z13" s="38"/>
      <c r="AA13" s="36"/>
      <c r="AB13" s="36"/>
      <c r="AC13" s="36"/>
      <c r="AD13" s="37"/>
      <c r="AE13" s="38"/>
      <c r="AF13" s="36"/>
      <c r="AG13" s="36"/>
      <c r="AH13" s="36"/>
      <c r="AI13" s="36"/>
      <c r="AJ13" s="38"/>
      <c r="AK13" s="36"/>
      <c r="AL13" s="36"/>
      <c r="AM13" s="36"/>
      <c r="AN13" s="36"/>
      <c r="AO13" s="38"/>
      <c r="AP13" s="36"/>
      <c r="AQ13" s="36"/>
      <c r="AR13" s="36"/>
      <c r="AS13" s="36"/>
      <c r="AT13" s="38"/>
      <c r="AU13" s="36"/>
      <c r="AV13" s="36"/>
      <c r="AW13" s="36"/>
      <c r="AX13" s="36"/>
      <c r="AY13" s="38"/>
      <c r="AZ13" s="36"/>
      <c r="BA13" s="36"/>
      <c r="BB13" s="36"/>
      <c r="BC13" s="36"/>
      <c r="BD13" s="38"/>
      <c r="BE13" s="36"/>
      <c r="BF13" s="36"/>
      <c r="BG13" s="36"/>
      <c r="BH13" s="36"/>
      <c r="BI13" s="38"/>
      <c r="BJ13" s="36"/>
      <c r="BK13" s="36"/>
      <c r="BL13" s="36"/>
      <c r="BM13" s="36"/>
      <c r="BN13" s="36"/>
      <c r="BO13" s="38"/>
      <c r="BP13" s="36"/>
      <c r="BQ13" s="36"/>
      <c r="BR13" s="36"/>
      <c r="BS13" s="38"/>
      <c r="BT13" s="36"/>
      <c r="BU13" s="36"/>
      <c r="BV13" s="36"/>
      <c r="BW13" s="36"/>
      <c r="BX13" s="38"/>
      <c r="BY13" s="36"/>
      <c r="BZ13" s="36"/>
      <c r="CA13" s="36"/>
      <c r="CB13" s="36"/>
      <c r="CC13" s="38"/>
      <c r="CD13" s="36"/>
      <c r="CE13" s="36"/>
      <c r="CF13" s="36"/>
      <c r="CG13" s="36"/>
      <c r="CH13" s="38"/>
      <c r="CI13" s="36"/>
      <c r="CJ13" s="36"/>
      <c r="CK13" s="36"/>
      <c r="CL13" s="36"/>
      <c r="CM13" s="38"/>
      <c r="CN13" s="36"/>
      <c r="CO13" s="36"/>
      <c r="CP13" s="36"/>
      <c r="CQ13" s="36"/>
      <c r="CR13" s="38"/>
      <c r="CS13" s="36"/>
      <c r="CT13" s="36"/>
      <c r="CU13" s="36"/>
      <c r="CV13" s="36"/>
      <c r="CW13" s="38"/>
      <c r="CX13" s="36"/>
      <c r="CY13" s="36"/>
      <c r="CZ13" s="36"/>
      <c r="DA13" s="36"/>
      <c r="DB13" s="38"/>
      <c r="DC13" s="36"/>
      <c r="DD13" s="36"/>
      <c r="DE13" s="36"/>
      <c r="DF13" s="36"/>
      <c r="DG13" s="38"/>
      <c r="DH13" s="36"/>
      <c r="DI13" s="36"/>
      <c r="DJ13" s="36"/>
      <c r="DK13" s="36"/>
      <c r="DL13" s="38"/>
      <c r="DM13" s="36"/>
      <c r="DN13" s="36"/>
      <c r="DO13" s="36"/>
      <c r="DP13" s="36"/>
      <c r="DQ13" s="38"/>
      <c r="DR13" s="36"/>
      <c r="DS13" s="36"/>
      <c r="DT13" s="36"/>
      <c r="DU13" s="36"/>
      <c r="DV13" s="38"/>
      <c r="DW13" s="36"/>
      <c r="DX13" s="36"/>
      <c r="DY13" s="36"/>
      <c r="DZ13" s="36"/>
      <c r="EA13" s="38"/>
      <c r="EB13" s="36"/>
      <c r="EC13" s="36"/>
      <c r="ED13" s="36"/>
      <c r="EE13" s="36"/>
      <c r="EF13" s="38"/>
      <c r="EG13" s="36"/>
      <c r="EH13" s="36"/>
      <c r="EI13" s="36"/>
      <c r="EJ13" s="36"/>
      <c r="EK13" s="38"/>
      <c r="EL13" s="36"/>
      <c r="EM13" s="36"/>
      <c r="EN13" s="36"/>
      <c r="EO13" s="36"/>
      <c r="EP13" s="38"/>
      <c r="EQ13" s="36"/>
      <c r="ER13" s="36"/>
      <c r="ES13" s="36"/>
      <c r="ET13" s="36"/>
      <c r="EU13" s="38"/>
      <c r="EV13" s="36"/>
      <c r="EW13" s="36"/>
      <c r="EX13" s="36"/>
      <c r="EY13" s="36"/>
      <c r="EZ13" s="38"/>
      <c r="FA13" s="36"/>
      <c r="FB13" s="36"/>
      <c r="FC13" s="36"/>
      <c r="FD13" s="36"/>
      <c r="FE13" s="38"/>
      <c r="FF13" s="36"/>
      <c r="FG13" s="36"/>
      <c r="FH13" s="36"/>
      <c r="FI13" s="36"/>
      <c r="FJ13" s="38"/>
      <c r="FK13" s="36"/>
      <c r="FL13" s="36"/>
      <c r="FM13" s="36"/>
      <c r="FN13" s="36"/>
      <c r="FO13" s="38"/>
      <c r="FP13" s="36"/>
      <c r="FQ13" s="36"/>
      <c r="FR13" s="36"/>
      <c r="FS13" s="36"/>
      <c r="FT13" s="38"/>
      <c r="FU13" s="36"/>
      <c r="FV13" s="36"/>
      <c r="FW13" s="36"/>
      <c r="FX13" s="36"/>
      <c r="FY13" s="2"/>
    </row>
    <row r="14" spans="1:181" ht="18" hidden="1" customHeight="1" outlineLevel="1">
      <c r="A14" s="1"/>
      <c r="B14" s="39"/>
      <c r="C14" s="40" t="b">
        <v>0</v>
      </c>
      <c r="D14" s="29"/>
      <c r="E14" s="42"/>
      <c r="F14" s="31" t="str">
        <f t="array" ref="F14">IFERROR(INDEX(#REF!, MATCH($G14,#REF!, 0)), "")</f>
        <v/>
      </c>
      <c r="G14" s="32"/>
      <c r="H14" s="33"/>
      <c r="I14" s="45"/>
      <c r="J14" s="35" t="str">
        <f t="shared" si="0"/>
        <v/>
      </c>
      <c r="K14" s="43"/>
      <c r="L14" s="36"/>
      <c r="M14" s="36"/>
      <c r="N14" s="36"/>
      <c r="O14" s="37"/>
      <c r="P14" s="38"/>
      <c r="Q14" s="36"/>
      <c r="R14" s="36"/>
      <c r="S14" s="36"/>
      <c r="T14" s="37"/>
      <c r="U14" s="38"/>
      <c r="V14" s="36"/>
      <c r="W14" s="36"/>
      <c r="X14" s="36"/>
      <c r="Y14" s="37"/>
      <c r="Z14" s="38"/>
      <c r="AA14" s="36"/>
      <c r="AB14" s="36"/>
      <c r="AC14" s="36"/>
      <c r="AD14" s="37"/>
      <c r="AE14" s="38"/>
      <c r="AF14" s="36"/>
      <c r="AG14" s="36"/>
      <c r="AH14" s="36"/>
      <c r="AI14" s="36"/>
      <c r="AJ14" s="38"/>
      <c r="AK14" s="36"/>
      <c r="AL14" s="36"/>
      <c r="AM14" s="36"/>
      <c r="AN14" s="36"/>
      <c r="AO14" s="38"/>
      <c r="AP14" s="36"/>
      <c r="AQ14" s="36"/>
      <c r="AR14" s="36"/>
      <c r="AS14" s="36"/>
      <c r="AT14" s="38"/>
      <c r="AU14" s="36"/>
      <c r="AV14" s="36"/>
      <c r="AW14" s="36"/>
      <c r="AX14" s="36"/>
      <c r="AY14" s="38"/>
      <c r="AZ14" s="36"/>
      <c r="BA14" s="36"/>
      <c r="BB14" s="36"/>
      <c r="BC14" s="36"/>
      <c r="BD14" s="38"/>
      <c r="BE14" s="36"/>
      <c r="BF14" s="36"/>
      <c r="BG14" s="36"/>
      <c r="BH14" s="36"/>
      <c r="BI14" s="38"/>
      <c r="BJ14" s="36"/>
      <c r="BK14" s="36"/>
      <c r="BL14" s="36"/>
      <c r="BM14" s="36"/>
      <c r="BN14" s="36"/>
      <c r="BO14" s="38"/>
      <c r="BP14" s="36"/>
      <c r="BQ14" s="36"/>
      <c r="BR14" s="36"/>
      <c r="BS14" s="38"/>
      <c r="BT14" s="36"/>
      <c r="BU14" s="36"/>
      <c r="BV14" s="36"/>
      <c r="BW14" s="36"/>
      <c r="BX14" s="38"/>
      <c r="BY14" s="36"/>
      <c r="BZ14" s="36"/>
      <c r="CA14" s="36"/>
      <c r="CB14" s="36"/>
      <c r="CC14" s="38"/>
      <c r="CD14" s="36"/>
      <c r="CE14" s="36"/>
      <c r="CF14" s="36"/>
      <c r="CG14" s="36"/>
      <c r="CH14" s="38"/>
      <c r="CI14" s="36"/>
      <c r="CJ14" s="36"/>
      <c r="CK14" s="36"/>
      <c r="CL14" s="36"/>
      <c r="CM14" s="38"/>
      <c r="CN14" s="36"/>
      <c r="CO14" s="36"/>
      <c r="CP14" s="36"/>
      <c r="CQ14" s="36"/>
      <c r="CR14" s="38"/>
      <c r="CS14" s="36"/>
      <c r="CT14" s="36"/>
      <c r="CU14" s="36"/>
      <c r="CV14" s="36"/>
      <c r="CW14" s="38"/>
      <c r="CX14" s="36"/>
      <c r="CY14" s="36"/>
      <c r="CZ14" s="36"/>
      <c r="DA14" s="36"/>
      <c r="DB14" s="38"/>
      <c r="DC14" s="36"/>
      <c r="DD14" s="36"/>
      <c r="DE14" s="36"/>
      <c r="DF14" s="36"/>
      <c r="DG14" s="38"/>
      <c r="DH14" s="36"/>
      <c r="DI14" s="36"/>
      <c r="DJ14" s="36"/>
      <c r="DK14" s="36"/>
      <c r="DL14" s="38"/>
      <c r="DM14" s="36"/>
      <c r="DN14" s="36"/>
      <c r="DO14" s="36"/>
      <c r="DP14" s="36"/>
      <c r="DQ14" s="38"/>
      <c r="DR14" s="36"/>
      <c r="DS14" s="36"/>
      <c r="DT14" s="36"/>
      <c r="DU14" s="36"/>
      <c r="DV14" s="38"/>
      <c r="DW14" s="36"/>
      <c r="DX14" s="36"/>
      <c r="DY14" s="36"/>
      <c r="DZ14" s="36"/>
      <c r="EA14" s="38"/>
      <c r="EB14" s="36"/>
      <c r="EC14" s="36"/>
      <c r="ED14" s="36"/>
      <c r="EE14" s="36"/>
      <c r="EF14" s="38"/>
      <c r="EG14" s="36"/>
      <c r="EH14" s="36"/>
      <c r="EI14" s="36"/>
      <c r="EJ14" s="36"/>
      <c r="EK14" s="38"/>
      <c r="EL14" s="36"/>
      <c r="EM14" s="36"/>
      <c r="EN14" s="36"/>
      <c r="EO14" s="36"/>
      <c r="EP14" s="38"/>
      <c r="EQ14" s="36"/>
      <c r="ER14" s="36"/>
      <c r="ES14" s="36"/>
      <c r="ET14" s="36"/>
      <c r="EU14" s="38"/>
      <c r="EV14" s="36"/>
      <c r="EW14" s="36"/>
      <c r="EX14" s="36"/>
      <c r="EY14" s="36"/>
      <c r="EZ14" s="38"/>
      <c r="FA14" s="36"/>
      <c r="FB14" s="36"/>
      <c r="FC14" s="36"/>
      <c r="FD14" s="36"/>
      <c r="FE14" s="38"/>
      <c r="FF14" s="36"/>
      <c r="FG14" s="36"/>
      <c r="FH14" s="36"/>
      <c r="FI14" s="36"/>
      <c r="FJ14" s="38"/>
      <c r="FK14" s="36"/>
      <c r="FL14" s="36"/>
      <c r="FM14" s="36"/>
      <c r="FN14" s="36"/>
      <c r="FO14" s="38"/>
      <c r="FP14" s="36"/>
      <c r="FQ14" s="36"/>
      <c r="FR14" s="36"/>
      <c r="FS14" s="36"/>
      <c r="FT14" s="38"/>
      <c r="FU14" s="36"/>
      <c r="FV14" s="36"/>
      <c r="FW14" s="36"/>
      <c r="FX14" s="36"/>
      <c r="FY14" s="2"/>
    </row>
    <row r="15" spans="1:181" ht="18" hidden="1" customHeight="1" outlineLevel="1">
      <c r="A15" s="1"/>
      <c r="B15" s="46"/>
      <c r="C15" s="47" t="b">
        <v>0</v>
      </c>
      <c r="D15" s="41"/>
      <c r="E15" s="44"/>
      <c r="F15" s="31" t="str">
        <f t="array" ref="F15">IFERROR(INDEX(#REF!, MATCH($G15,#REF!, 0)), "")</f>
        <v/>
      </c>
      <c r="G15" s="32"/>
      <c r="H15" s="33"/>
      <c r="I15" s="45"/>
      <c r="J15" s="35" t="str">
        <f t="shared" si="0"/>
        <v/>
      </c>
      <c r="K15" s="48"/>
      <c r="L15" s="49"/>
      <c r="M15" s="49"/>
      <c r="N15" s="49"/>
      <c r="O15" s="50"/>
      <c r="P15" s="51"/>
      <c r="Q15" s="49"/>
      <c r="R15" s="49"/>
      <c r="S15" s="49"/>
      <c r="T15" s="50"/>
      <c r="U15" s="51"/>
      <c r="V15" s="49"/>
      <c r="W15" s="49"/>
      <c r="X15" s="49"/>
      <c r="Y15" s="50"/>
      <c r="Z15" s="51"/>
      <c r="AA15" s="49"/>
      <c r="AB15" s="49"/>
      <c r="AC15" s="49"/>
      <c r="AD15" s="50"/>
      <c r="AE15" s="51"/>
      <c r="AF15" s="49"/>
      <c r="AG15" s="49"/>
      <c r="AH15" s="49"/>
      <c r="AI15" s="49"/>
      <c r="AJ15" s="51"/>
      <c r="AK15" s="49"/>
      <c r="AL15" s="49"/>
      <c r="AM15" s="49"/>
      <c r="AN15" s="49"/>
      <c r="AO15" s="51"/>
      <c r="AP15" s="49"/>
      <c r="AQ15" s="49"/>
      <c r="AR15" s="49"/>
      <c r="AS15" s="49"/>
      <c r="AT15" s="51"/>
      <c r="AU15" s="49"/>
      <c r="AV15" s="49"/>
      <c r="AW15" s="49"/>
      <c r="AX15" s="49"/>
      <c r="AY15" s="51"/>
      <c r="AZ15" s="49"/>
      <c r="BA15" s="49"/>
      <c r="BB15" s="49"/>
      <c r="BC15" s="49"/>
      <c r="BD15" s="51"/>
      <c r="BE15" s="49"/>
      <c r="BF15" s="49"/>
      <c r="BG15" s="49"/>
      <c r="BH15" s="49"/>
      <c r="BI15" s="51"/>
      <c r="BJ15" s="49"/>
      <c r="BK15" s="49"/>
      <c r="BL15" s="49"/>
      <c r="BM15" s="49"/>
      <c r="BN15" s="49"/>
      <c r="BO15" s="51"/>
      <c r="BP15" s="49"/>
      <c r="BQ15" s="49"/>
      <c r="BR15" s="49"/>
      <c r="BS15" s="51"/>
      <c r="BT15" s="49"/>
      <c r="BU15" s="49"/>
      <c r="BV15" s="49"/>
      <c r="BW15" s="49"/>
      <c r="BX15" s="51"/>
      <c r="BY15" s="49"/>
      <c r="BZ15" s="49"/>
      <c r="CA15" s="49"/>
      <c r="CB15" s="49"/>
      <c r="CC15" s="51"/>
      <c r="CD15" s="49"/>
      <c r="CE15" s="49"/>
      <c r="CF15" s="49"/>
      <c r="CG15" s="49"/>
      <c r="CH15" s="51"/>
      <c r="CI15" s="49"/>
      <c r="CJ15" s="49"/>
      <c r="CK15" s="49"/>
      <c r="CL15" s="49"/>
      <c r="CM15" s="51"/>
      <c r="CN15" s="49"/>
      <c r="CO15" s="49"/>
      <c r="CP15" s="49"/>
      <c r="CQ15" s="49"/>
      <c r="CR15" s="51"/>
      <c r="CS15" s="49"/>
      <c r="CT15" s="49"/>
      <c r="CU15" s="49"/>
      <c r="CV15" s="49"/>
      <c r="CW15" s="51"/>
      <c r="CX15" s="49"/>
      <c r="CY15" s="49"/>
      <c r="CZ15" s="49"/>
      <c r="DA15" s="49"/>
      <c r="DB15" s="51"/>
      <c r="DC15" s="49"/>
      <c r="DD15" s="49"/>
      <c r="DE15" s="49"/>
      <c r="DF15" s="49"/>
      <c r="DG15" s="51"/>
      <c r="DH15" s="49"/>
      <c r="DI15" s="49"/>
      <c r="DJ15" s="49"/>
      <c r="DK15" s="49"/>
      <c r="DL15" s="51"/>
      <c r="DM15" s="49"/>
      <c r="DN15" s="49"/>
      <c r="DO15" s="49"/>
      <c r="DP15" s="49"/>
      <c r="DQ15" s="51"/>
      <c r="DR15" s="49"/>
      <c r="DS15" s="49"/>
      <c r="DT15" s="49"/>
      <c r="DU15" s="49"/>
      <c r="DV15" s="51"/>
      <c r="DW15" s="49"/>
      <c r="DX15" s="49"/>
      <c r="DY15" s="49"/>
      <c r="DZ15" s="49"/>
      <c r="EA15" s="51"/>
      <c r="EB15" s="49"/>
      <c r="EC15" s="49"/>
      <c r="ED15" s="49"/>
      <c r="EE15" s="49"/>
      <c r="EF15" s="51"/>
      <c r="EG15" s="49"/>
      <c r="EH15" s="49"/>
      <c r="EI15" s="49"/>
      <c r="EJ15" s="49"/>
      <c r="EK15" s="51"/>
      <c r="EL15" s="49"/>
      <c r="EM15" s="49"/>
      <c r="EN15" s="49"/>
      <c r="EO15" s="49"/>
      <c r="EP15" s="51"/>
      <c r="EQ15" s="49"/>
      <c r="ER15" s="49"/>
      <c r="ES15" s="49"/>
      <c r="ET15" s="49"/>
      <c r="EU15" s="51"/>
      <c r="EV15" s="49"/>
      <c r="EW15" s="49"/>
      <c r="EX15" s="49"/>
      <c r="EY15" s="49"/>
      <c r="EZ15" s="51"/>
      <c r="FA15" s="49"/>
      <c r="FB15" s="49"/>
      <c r="FC15" s="49"/>
      <c r="FD15" s="49"/>
      <c r="FE15" s="51"/>
      <c r="FF15" s="49"/>
      <c r="FG15" s="49"/>
      <c r="FH15" s="49"/>
      <c r="FI15" s="49"/>
      <c r="FJ15" s="51"/>
      <c r="FK15" s="49"/>
      <c r="FL15" s="49"/>
      <c r="FM15" s="49"/>
      <c r="FN15" s="49"/>
      <c r="FO15" s="51"/>
      <c r="FP15" s="49"/>
      <c r="FQ15" s="49"/>
      <c r="FR15" s="49"/>
      <c r="FS15" s="49"/>
      <c r="FT15" s="51"/>
      <c r="FU15" s="49"/>
      <c r="FV15" s="49"/>
      <c r="FW15" s="49"/>
      <c r="FX15" s="49"/>
      <c r="FY15" s="2"/>
    </row>
    <row r="16" spans="1:181" ht="18" customHeight="1">
      <c r="A16" s="1"/>
      <c r="B16" s="52"/>
      <c r="C16" s="53">
        <f>IF(COUNTA($D$10:$D$15) = 0, 0, COUNTIF($C$10:$C$15, TRUE) / COUNTA($D$10:$D$15))</f>
        <v>0</v>
      </c>
      <c r="D16" s="156" t="str" cm="1">
        <f t="array" aca="1" ref="D16" ca="1">IFERROR(_xlfn.SINGLE(__xludf.UNSUPPORTED(IFERROR(SPARKLINE(C16, {"charttype","bar";"max",1;"min",0;"color1","#9D658E"}), ""))),"")</f>
        <v/>
      </c>
      <c r="E16" s="226"/>
      <c r="F16" s="226"/>
      <c r="G16" s="226"/>
      <c r="H16" s="226"/>
      <c r="I16" s="226"/>
      <c r="J16" s="227"/>
      <c r="K16" s="54"/>
      <c r="L16" s="54"/>
      <c r="M16" s="54"/>
      <c r="N16" s="54"/>
      <c r="O16" s="54"/>
      <c r="P16" s="55"/>
      <c r="Q16" s="54"/>
      <c r="R16" s="54"/>
      <c r="S16" s="54"/>
      <c r="T16" s="54"/>
      <c r="U16" s="55"/>
      <c r="V16" s="54"/>
      <c r="W16" s="54"/>
      <c r="X16" s="54"/>
      <c r="Y16" s="54"/>
      <c r="Z16" s="55"/>
      <c r="AA16" s="54"/>
      <c r="AB16" s="54"/>
      <c r="AC16" s="54"/>
      <c r="AD16" s="54"/>
      <c r="AE16" s="55"/>
      <c r="AF16" s="54"/>
      <c r="AG16" s="54"/>
      <c r="AH16" s="54"/>
      <c r="AI16" s="54"/>
      <c r="AJ16" s="55"/>
      <c r="AK16" s="54"/>
      <c r="AL16" s="54"/>
      <c r="AM16" s="54"/>
      <c r="AN16" s="54"/>
      <c r="AO16" s="55"/>
      <c r="AP16" s="54"/>
      <c r="AQ16" s="54"/>
      <c r="AR16" s="54"/>
      <c r="AS16" s="54"/>
      <c r="AT16" s="55"/>
      <c r="AU16" s="54"/>
      <c r="AV16" s="54"/>
      <c r="AW16" s="54"/>
      <c r="AX16" s="54"/>
      <c r="AY16" s="55"/>
      <c r="AZ16" s="54"/>
      <c r="BA16" s="54"/>
      <c r="BB16" s="54"/>
      <c r="BC16" s="54"/>
      <c r="BD16" s="55"/>
      <c r="BE16" s="54"/>
      <c r="BF16" s="54"/>
      <c r="BG16" s="54"/>
      <c r="BH16" s="54"/>
      <c r="BI16" s="55"/>
      <c r="BJ16" s="54"/>
      <c r="BK16" s="54"/>
      <c r="BL16" s="54"/>
      <c r="BM16" s="54"/>
      <c r="BN16" s="54"/>
      <c r="BO16" s="55"/>
      <c r="BP16" s="54"/>
      <c r="BQ16" s="54"/>
      <c r="BR16" s="54"/>
      <c r="BS16" s="55"/>
      <c r="BT16" s="54"/>
      <c r="BU16" s="54"/>
      <c r="BV16" s="54"/>
      <c r="BW16" s="54"/>
      <c r="BX16" s="55"/>
      <c r="BY16" s="54"/>
      <c r="BZ16" s="54"/>
      <c r="CA16" s="54"/>
      <c r="CB16" s="54"/>
      <c r="CC16" s="55"/>
      <c r="CD16" s="54"/>
      <c r="CE16" s="54"/>
      <c r="CF16" s="54"/>
      <c r="CG16" s="54"/>
      <c r="CH16" s="55"/>
      <c r="CI16" s="54"/>
      <c r="CJ16" s="54"/>
      <c r="CK16" s="54"/>
      <c r="CL16" s="54"/>
      <c r="CM16" s="55"/>
      <c r="CN16" s="54"/>
      <c r="CO16" s="54"/>
      <c r="CP16" s="54"/>
      <c r="CQ16" s="54"/>
      <c r="CR16" s="55"/>
      <c r="CS16" s="54"/>
      <c r="CT16" s="54"/>
      <c r="CU16" s="54"/>
      <c r="CV16" s="54"/>
      <c r="CW16" s="55"/>
      <c r="CX16" s="54"/>
      <c r="CY16" s="54"/>
      <c r="CZ16" s="54"/>
      <c r="DA16" s="54"/>
      <c r="DB16" s="55"/>
      <c r="DC16" s="54"/>
      <c r="DD16" s="54"/>
      <c r="DE16" s="54"/>
      <c r="DF16" s="54"/>
      <c r="DG16" s="55"/>
      <c r="DH16" s="54"/>
      <c r="DI16" s="54"/>
      <c r="DJ16" s="54"/>
      <c r="DK16" s="54"/>
      <c r="DL16" s="55"/>
      <c r="DM16" s="54"/>
      <c r="DN16" s="54"/>
      <c r="DO16" s="54"/>
      <c r="DP16" s="54"/>
      <c r="DQ16" s="55"/>
      <c r="DR16" s="54"/>
      <c r="DS16" s="54"/>
      <c r="DT16" s="54"/>
      <c r="DU16" s="54"/>
      <c r="DV16" s="55"/>
      <c r="DW16" s="54"/>
      <c r="DX16" s="54"/>
      <c r="DY16" s="54"/>
      <c r="DZ16" s="54"/>
      <c r="EA16" s="55"/>
      <c r="EB16" s="54"/>
      <c r="EC16" s="54"/>
      <c r="ED16" s="54"/>
      <c r="EE16" s="54"/>
      <c r="EF16" s="55"/>
      <c r="EG16" s="54"/>
      <c r="EH16" s="54"/>
      <c r="EI16" s="54"/>
      <c r="EJ16" s="54"/>
      <c r="EK16" s="55"/>
      <c r="EL16" s="54"/>
      <c r="EM16" s="54"/>
      <c r="EN16" s="54"/>
      <c r="EO16" s="54"/>
      <c r="EP16" s="55"/>
      <c r="EQ16" s="54"/>
      <c r="ER16" s="54"/>
      <c r="ES16" s="54"/>
      <c r="ET16" s="54"/>
      <c r="EU16" s="55"/>
      <c r="EV16" s="54"/>
      <c r="EW16" s="54"/>
      <c r="EX16" s="54"/>
      <c r="EY16" s="54"/>
      <c r="EZ16" s="55"/>
      <c r="FA16" s="54"/>
      <c r="FB16" s="54"/>
      <c r="FC16" s="54"/>
      <c r="FD16" s="54"/>
      <c r="FE16" s="55"/>
      <c r="FF16" s="54"/>
      <c r="FG16" s="54"/>
      <c r="FH16" s="54"/>
      <c r="FI16" s="54"/>
      <c r="FJ16" s="55"/>
      <c r="FK16" s="54"/>
      <c r="FL16" s="54"/>
      <c r="FM16" s="54"/>
      <c r="FN16" s="54"/>
      <c r="FO16" s="55"/>
      <c r="FP16" s="54"/>
      <c r="FQ16" s="54"/>
      <c r="FR16" s="54"/>
      <c r="FS16" s="54"/>
      <c r="FT16" s="55"/>
      <c r="FU16" s="54"/>
      <c r="FV16" s="54"/>
      <c r="FW16" s="54"/>
      <c r="FX16" s="54"/>
      <c r="FY16" s="2"/>
    </row>
    <row r="17" spans="1:181" ht="18" customHeight="1">
      <c r="A17" s="1"/>
      <c r="B17" s="21" cm="1">
        <f t="array" ref="B17:B32">_xlfn.SEQUENCE(16, 1, 2, 0.01)</f>
        <v>2</v>
      </c>
      <c r="C17" s="22"/>
      <c r="D17" s="23" t="s">
        <v>18</v>
      </c>
      <c r="E17" s="22"/>
      <c r="F17" s="22"/>
      <c r="G17" s="22"/>
      <c r="H17" s="56"/>
      <c r="I17" s="56"/>
      <c r="J17" s="24"/>
      <c r="K17" s="25"/>
      <c r="L17" s="25"/>
      <c r="M17" s="25"/>
      <c r="N17" s="25"/>
      <c r="O17" s="25"/>
      <c r="P17" s="26"/>
      <c r="Q17" s="25"/>
      <c r="R17" s="25"/>
      <c r="S17" s="25"/>
      <c r="T17" s="25"/>
      <c r="U17" s="26"/>
      <c r="V17" s="25"/>
      <c r="W17" s="25"/>
      <c r="X17" s="25"/>
      <c r="Y17" s="25"/>
      <c r="Z17" s="26"/>
      <c r="AA17" s="25"/>
      <c r="AB17" s="25"/>
      <c r="AC17" s="25"/>
      <c r="AD17" s="25"/>
      <c r="AE17" s="26"/>
      <c r="AF17" s="25"/>
      <c r="AG17" s="25"/>
      <c r="AH17" s="25"/>
      <c r="AI17" s="25"/>
      <c r="AJ17" s="26"/>
      <c r="AK17" s="25"/>
      <c r="AL17" s="25"/>
      <c r="AM17" s="25"/>
      <c r="AN17" s="25"/>
      <c r="AO17" s="26"/>
      <c r="AP17" s="25"/>
      <c r="AQ17" s="25"/>
      <c r="AR17" s="25"/>
      <c r="AS17" s="25"/>
      <c r="AT17" s="26"/>
      <c r="AU17" s="25"/>
      <c r="AV17" s="25"/>
      <c r="AW17" s="25"/>
      <c r="AX17" s="25"/>
      <c r="AY17" s="26"/>
      <c r="AZ17" s="25"/>
      <c r="BA17" s="25"/>
      <c r="BB17" s="25"/>
      <c r="BC17" s="25"/>
      <c r="BD17" s="26"/>
      <c r="BE17" s="25"/>
      <c r="BF17" s="25"/>
      <c r="BG17" s="25"/>
      <c r="BH17" s="25"/>
      <c r="BI17" s="26"/>
      <c r="BJ17" s="25"/>
      <c r="BK17" s="25"/>
      <c r="BL17" s="25"/>
      <c r="BM17" s="25"/>
      <c r="BN17" s="25"/>
      <c r="BO17" s="26"/>
      <c r="BP17" s="25"/>
      <c r="BQ17" s="25"/>
      <c r="BR17" s="25"/>
      <c r="BS17" s="26"/>
      <c r="BT17" s="25"/>
      <c r="BU17" s="25"/>
      <c r="BV17" s="25"/>
      <c r="BW17" s="25"/>
      <c r="BX17" s="26"/>
      <c r="BY17" s="25"/>
      <c r="BZ17" s="25"/>
      <c r="CA17" s="25"/>
      <c r="CB17" s="25"/>
      <c r="CC17" s="26"/>
      <c r="CD17" s="25"/>
      <c r="CE17" s="25"/>
      <c r="CF17" s="25"/>
      <c r="CG17" s="25"/>
      <c r="CH17" s="26"/>
      <c r="CI17" s="25"/>
      <c r="CJ17" s="25"/>
      <c r="CK17" s="25"/>
      <c r="CL17" s="25"/>
      <c r="CM17" s="26"/>
      <c r="CN17" s="25"/>
      <c r="CO17" s="25"/>
      <c r="CP17" s="25"/>
      <c r="CQ17" s="25"/>
      <c r="CR17" s="26"/>
      <c r="CS17" s="25"/>
      <c r="CT17" s="25"/>
      <c r="CU17" s="25"/>
      <c r="CV17" s="25"/>
      <c r="CW17" s="26"/>
      <c r="CX17" s="25"/>
      <c r="CY17" s="25"/>
      <c r="CZ17" s="25"/>
      <c r="DA17" s="25"/>
      <c r="DB17" s="26"/>
      <c r="DC17" s="25"/>
      <c r="DD17" s="25"/>
      <c r="DE17" s="25"/>
      <c r="DF17" s="25"/>
      <c r="DG17" s="26"/>
      <c r="DH17" s="25"/>
      <c r="DI17" s="25"/>
      <c r="DJ17" s="25"/>
      <c r="DK17" s="25"/>
      <c r="DL17" s="26"/>
      <c r="DM17" s="25"/>
      <c r="DN17" s="25"/>
      <c r="DO17" s="25"/>
      <c r="DP17" s="25"/>
      <c r="DQ17" s="26"/>
      <c r="DR17" s="25"/>
      <c r="DS17" s="25"/>
      <c r="DT17" s="25"/>
      <c r="DU17" s="25"/>
      <c r="DV17" s="26"/>
      <c r="DW17" s="25"/>
      <c r="DX17" s="25"/>
      <c r="DY17" s="25"/>
      <c r="DZ17" s="25"/>
      <c r="EA17" s="26"/>
      <c r="EB17" s="25"/>
      <c r="EC17" s="25"/>
      <c r="ED17" s="25"/>
      <c r="EE17" s="25"/>
      <c r="EF17" s="26"/>
      <c r="EG17" s="25"/>
      <c r="EH17" s="25"/>
      <c r="EI17" s="25"/>
      <c r="EJ17" s="25"/>
      <c r="EK17" s="26"/>
      <c r="EL17" s="25"/>
      <c r="EM17" s="25"/>
      <c r="EN17" s="25"/>
      <c r="EO17" s="25"/>
      <c r="EP17" s="26"/>
      <c r="EQ17" s="25"/>
      <c r="ER17" s="25"/>
      <c r="ES17" s="25"/>
      <c r="ET17" s="25"/>
      <c r="EU17" s="26"/>
      <c r="EV17" s="25"/>
      <c r="EW17" s="25"/>
      <c r="EX17" s="25"/>
      <c r="EY17" s="25"/>
      <c r="EZ17" s="26"/>
      <c r="FA17" s="25"/>
      <c r="FB17" s="25"/>
      <c r="FC17" s="25"/>
      <c r="FD17" s="25"/>
      <c r="FE17" s="26"/>
      <c r="FF17" s="25"/>
      <c r="FG17" s="25"/>
      <c r="FH17" s="25"/>
      <c r="FI17" s="25"/>
      <c r="FJ17" s="26"/>
      <c r="FK17" s="25"/>
      <c r="FL17" s="25"/>
      <c r="FM17" s="25"/>
      <c r="FN17" s="25"/>
      <c r="FO17" s="26"/>
      <c r="FP17" s="25"/>
      <c r="FQ17" s="25"/>
      <c r="FR17" s="25"/>
      <c r="FS17" s="25"/>
      <c r="FT17" s="26"/>
      <c r="FU17" s="25"/>
      <c r="FV17" s="25"/>
      <c r="FW17" s="25"/>
      <c r="FX17" s="25"/>
      <c r="FY17" s="2"/>
    </row>
    <row r="18" spans="1:181" ht="18" customHeight="1" outlineLevel="1">
      <c r="A18" s="1"/>
      <c r="B18" s="27">
        <v>2.0099999999999998</v>
      </c>
      <c r="C18" s="40" t="b">
        <v>0</v>
      </c>
      <c r="D18" s="41" t="s">
        <v>19</v>
      </c>
      <c r="E18" s="30"/>
      <c r="F18" s="31" t="str">
        <f>IFERROR(INDEX(#REF!, MATCH($G18,#REF!, 0)), "")</f>
        <v/>
      </c>
      <c r="G18" s="32" t="s">
        <v>17</v>
      </c>
      <c r="H18" s="33"/>
      <c r="I18" s="45"/>
      <c r="J18" s="35" t="str">
        <f t="shared" ref="J18:J31" si="1">IF(AND(ISNUMBER($H18), ISNUMBER($I18)), $I18-$H18+1, "")</f>
        <v/>
      </c>
      <c r="K18" s="43"/>
      <c r="L18" s="36"/>
      <c r="M18" s="36"/>
      <c r="N18" s="36"/>
      <c r="O18" s="37"/>
      <c r="P18" s="38"/>
      <c r="Q18" s="36"/>
      <c r="R18" s="36"/>
      <c r="S18" s="36"/>
      <c r="T18" s="37"/>
      <c r="U18" s="38"/>
      <c r="V18" s="36"/>
      <c r="W18" s="36"/>
      <c r="X18" s="36"/>
      <c r="Y18" s="37"/>
      <c r="Z18" s="38"/>
      <c r="AA18" s="36"/>
      <c r="AB18" s="36"/>
      <c r="AC18" s="36"/>
      <c r="AD18" s="37"/>
      <c r="AE18" s="38"/>
      <c r="AF18" s="36"/>
      <c r="AG18" s="36"/>
      <c r="AH18" s="36"/>
      <c r="AI18" s="36"/>
      <c r="AJ18" s="38"/>
      <c r="AK18" s="36"/>
      <c r="AL18" s="36"/>
      <c r="AM18" s="36"/>
      <c r="AN18" s="36"/>
      <c r="AO18" s="38"/>
      <c r="AP18" s="36"/>
      <c r="AQ18" s="36"/>
      <c r="AR18" s="36"/>
      <c r="AS18" s="36"/>
      <c r="AT18" s="38"/>
      <c r="AU18" s="36"/>
      <c r="AV18" s="36"/>
      <c r="AW18" s="36"/>
      <c r="AX18" s="36"/>
      <c r="AY18" s="38"/>
      <c r="AZ18" s="36"/>
      <c r="BA18" s="36"/>
      <c r="BB18" s="36"/>
      <c r="BC18" s="36"/>
      <c r="BD18" s="38"/>
      <c r="BE18" s="36"/>
      <c r="BF18" s="36"/>
      <c r="BG18" s="36"/>
      <c r="BH18" s="36"/>
      <c r="BI18" s="38"/>
      <c r="BJ18" s="36"/>
      <c r="BK18" s="36"/>
      <c r="BL18" s="36"/>
      <c r="BM18" s="36"/>
      <c r="BN18" s="36"/>
      <c r="BO18" s="38"/>
      <c r="BP18" s="36"/>
      <c r="BQ18" s="36"/>
      <c r="BR18" s="36"/>
      <c r="BS18" s="38"/>
      <c r="BT18" s="36"/>
      <c r="BU18" s="36"/>
      <c r="BV18" s="36"/>
      <c r="BW18" s="36"/>
      <c r="BX18" s="38"/>
      <c r="BY18" s="36"/>
      <c r="BZ18" s="36"/>
      <c r="CA18" s="36"/>
      <c r="CB18" s="36"/>
      <c r="CC18" s="38"/>
      <c r="CD18" s="36"/>
      <c r="CE18" s="36"/>
      <c r="CF18" s="36"/>
      <c r="CG18" s="36"/>
      <c r="CH18" s="38"/>
      <c r="CI18" s="36"/>
      <c r="CJ18" s="36"/>
      <c r="CK18" s="36"/>
      <c r="CL18" s="36"/>
      <c r="CM18" s="38"/>
      <c r="CN18" s="36"/>
      <c r="CO18" s="36"/>
      <c r="CP18" s="36"/>
      <c r="CQ18" s="36"/>
      <c r="CR18" s="38"/>
      <c r="CS18" s="36"/>
      <c r="CT18" s="36"/>
      <c r="CU18" s="36"/>
      <c r="CV18" s="36"/>
      <c r="CW18" s="38"/>
      <c r="CX18" s="36"/>
      <c r="CY18" s="36"/>
      <c r="CZ18" s="36"/>
      <c r="DA18" s="36"/>
      <c r="DB18" s="38"/>
      <c r="DC18" s="36"/>
      <c r="DD18" s="36"/>
      <c r="DE18" s="36"/>
      <c r="DF18" s="36"/>
      <c r="DG18" s="38"/>
      <c r="DH18" s="36"/>
      <c r="DI18" s="36"/>
      <c r="DJ18" s="36"/>
      <c r="DK18" s="36"/>
      <c r="DL18" s="38"/>
      <c r="DM18" s="36"/>
      <c r="DN18" s="36"/>
      <c r="DO18" s="36"/>
      <c r="DP18" s="36"/>
      <c r="DQ18" s="38"/>
      <c r="DR18" s="36"/>
      <c r="DS18" s="36"/>
      <c r="DT18" s="36"/>
      <c r="DU18" s="36"/>
      <c r="DV18" s="38"/>
      <c r="DW18" s="36"/>
      <c r="DX18" s="36"/>
      <c r="DY18" s="36"/>
      <c r="DZ18" s="36"/>
      <c r="EA18" s="38"/>
      <c r="EB18" s="36"/>
      <c r="EC18" s="36"/>
      <c r="ED18" s="36"/>
      <c r="EE18" s="36"/>
      <c r="EF18" s="38"/>
      <c r="EG18" s="36"/>
      <c r="EH18" s="36"/>
      <c r="EI18" s="36"/>
      <c r="EJ18" s="36"/>
      <c r="EK18" s="38"/>
      <c r="EL18" s="36"/>
      <c r="EM18" s="36"/>
      <c r="EN18" s="36"/>
      <c r="EO18" s="36"/>
      <c r="EP18" s="38"/>
      <c r="EQ18" s="36"/>
      <c r="ER18" s="36"/>
      <c r="ES18" s="36"/>
      <c r="ET18" s="36"/>
      <c r="EU18" s="38"/>
      <c r="EV18" s="36"/>
      <c r="EW18" s="36"/>
      <c r="EX18" s="36"/>
      <c r="EY18" s="36"/>
      <c r="EZ18" s="38"/>
      <c r="FA18" s="36"/>
      <c r="FB18" s="36"/>
      <c r="FC18" s="36"/>
      <c r="FD18" s="36"/>
      <c r="FE18" s="38"/>
      <c r="FF18" s="36"/>
      <c r="FG18" s="36"/>
      <c r="FH18" s="36"/>
      <c r="FI18" s="36"/>
      <c r="FJ18" s="38"/>
      <c r="FK18" s="36"/>
      <c r="FL18" s="36"/>
      <c r="FM18" s="36"/>
      <c r="FN18" s="36"/>
      <c r="FO18" s="38"/>
      <c r="FP18" s="36"/>
      <c r="FQ18" s="36"/>
      <c r="FR18" s="36"/>
      <c r="FS18" s="36"/>
      <c r="FT18" s="38"/>
      <c r="FU18" s="36"/>
      <c r="FV18" s="36"/>
      <c r="FW18" s="36"/>
      <c r="FX18" s="36"/>
      <c r="FY18" s="2"/>
    </row>
    <row r="19" spans="1:181" ht="18" customHeight="1" outlineLevel="1">
      <c r="A19" s="1"/>
      <c r="B19" s="39">
        <v>2.0199999999999996</v>
      </c>
      <c r="C19" s="40" t="b">
        <v>0</v>
      </c>
      <c r="D19" s="41" t="s">
        <v>20</v>
      </c>
      <c r="E19" s="44"/>
      <c r="F19" s="31" t="str">
        <f>IFERROR(INDEX(#REF!, MATCH($G19,#REF!, 0)), "")</f>
        <v/>
      </c>
      <c r="G19" s="32" t="s">
        <v>17</v>
      </c>
      <c r="H19" s="33"/>
      <c r="I19" s="45"/>
      <c r="J19" s="35" t="str">
        <f t="shared" si="1"/>
        <v/>
      </c>
      <c r="K19" s="43"/>
      <c r="L19" s="36"/>
      <c r="M19" s="36"/>
      <c r="N19" s="36"/>
      <c r="O19" s="37"/>
      <c r="P19" s="38"/>
      <c r="Q19" s="36"/>
      <c r="R19" s="36"/>
      <c r="S19" s="36"/>
      <c r="T19" s="37"/>
      <c r="U19" s="38"/>
      <c r="V19" s="36"/>
      <c r="W19" s="36"/>
      <c r="X19" s="36"/>
      <c r="Y19" s="37"/>
      <c r="Z19" s="38"/>
      <c r="AA19" s="36"/>
      <c r="AB19" s="36"/>
      <c r="AC19" s="36"/>
      <c r="AD19" s="37"/>
      <c r="AE19" s="38"/>
      <c r="AF19" s="36"/>
      <c r="AG19" s="36"/>
      <c r="AH19" s="36"/>
      <c r="AI19" s="36"/>
      <c r="AJ19" s="38"/>
      <c r="AK19" s="36"/>
      <c r="AL19" s="36"/>
      <c r="AM19" s="36"/>
      <c r="AN19" s="36"/>
      <c r="AO19" s="38"/>
      <c r="AP19" s="36"/>
      <c r="AQ19" s="36"/>
      <c r="AR19" s="36"/>
      <c r="AS19" s="36"/>
      <c r="AT19" s="38"/>
      <c r="AU19" s="36"/>
      <c r="AV19" s="36"/>
      <c r="AW19" s="36"/>
      <c r="AX19" s="36"/>
      <c r="AY19" s="38"/>
      <c r="AZ19" s="36"/>
      <c r="BA19" s="36"/>
      <c r="BB19" s="36"/>
      <c r="BC19" s="36"/>
      <c r="BD19" s="38"/>
      <c r="BE19" s="36"/>
      <c r="BF19" s="36"/>
      <c r="BG19" s="36"/>
      <c r="BH19" s="36"/>
      <c r="BI19" s="38"/>
      <c r="BJ19" s="36"/>
      <c r="BK19" s="36"/>
      <c r="BL19" s="36"/>
      <c r="BM19" s="36"/>
      <c r="BN19" s="36"/>
      <c r="BO19" s="38"/>
      <c r="BP19" s="36"/>
      <c r="BQ19" s="36"/>
      <c r="BR19" s="36"/>
      <c r="BS19" s="38"/>
      <c r="BT19" s="36"/>
      <c r="BU19" s="36"/>
      <c r="BV19" s="36"/>
      <c r="BW19" s="36"/>
      <c r="BX19" s="38"/>
      <c r="BY19" s="36"/>
      <c r="BZ19" s="36"/>
      <c r="CA19" s="36"/>
      <c r="CB19" s="36"/>
      <c r="CC19" s="38"/>
      <c r="CD19" s="36"/>
      <c r="CE19" s="36"/>
      <c r="CF19" s="36"/>
      <c r="CG19" s="36"/>
      <c r="CH19" s="38"/>
      <c r="CI19" s="36"/>
      <c r="CJ19" s="36"/>
      <c r="CK19" s="36"/>
      <c r="CL19" s="36"/>
      <c r="CM19" s="38"/>
      <c r="CN19" s="36"/>
      <c r="CO19" s="36"/>
      <c r="CP19" s="36"/>
      <c r="CQ19" s="36"/>
      <c r="CR19" s="38"/>
      <c r="CS19" s="36"/>
      <c r="CT19" s="36"/>
      <c r="CU19" s="36"/>
      <c r="CV19" s="36"/>
      <c r="CW19" s="38"/>
      <c r="CX19" s="36"/>
      <c r="CY19" s="36"/>
      <c r="CZ19" s="36"/>
      <c r="DA19" s="36"/>
      <c r="DB19" s="38"/>
      <c r="DC19" s="36"/>
      <c r="DD19" s="36"/>
      <c r="DE19" s="36"/>
      <c r="DF19" s="36"/>
      <c r="DG19" s="38"/>
      <c r="DH19" s="36"/>
      <c r="DI19" s="36"/>
      <c r="DJ19" s="36"/>
      <c r="DK19" s="36"/>
      <c r="DL19" s="38"/>
      <c r="DM19" s="36"/>
      <c r="DN19" s="36"/>
      <c r="DO19" s="36"/>
      <c r="DP19" s="36"/>
      <c r="DQ19" s="38"/>
      <c r="DR19" s="36"/>
      <c r="DS19" s="36"/>
      <c r="DT19" s="36"/>
      <c r="DU19" s="36"/>
      <c r="DV19" s="38"/>
      <c r="DW19" s="36"/>
      <c r="DX19" s="36"/>
      <c r="DY19" s="36"/>
      <c r="DZ19" s="36"/>
      <c r="EA19" s="38"/>
      <c r="EB19" s="36"/>
      <c r="EC19" s="36"/>
      <c r="ED19" s="36"/>
      <c r="EE19" s="36"/>
      <c r="EF19" s="38"/>
      <c r="EG19" s="36"/>
      <c r="EH19" s="36"/>
      <c r="EI19" s="36"/>
      <c r="EJ19" s="36"/>
      <c r="EK19" s="38"/>
      <c r="EL19" s="36"/>
      <c r="EM19" s="36"/>
      <c r="EN19" s="36"/>
      <c r="EO19" s="36"/>
      <c r="EP19" s="38"/>
      <c r="EQ19" s="36"/>
      <c r="ER19" s="36"/>
      <c r="ES19" s="36"/>
      <c r="ET19" s="36"/>
      <c r="EU19" s="38"/>
      <c r="EV19" s="36"/>
      <c r="EW19" s="36"/>
      <c r="EX19" s="36"/>
      <c r="EY19" s="36"/>
      <c r="EZ19" s="38"/>
      <c r="FA19" s="36"/>
      <c r="FB19" s="36"/>
      <c r="FC19" s="36"/>
      <c r="FD19" s="36"/>
      <c r="FE19" s="38"/>
      <c r="FF19" s="36"/>
      <c r="FG19" s="36"/>
      <c r="FH19" s="36"/>
      <c r="FI19" s="36"/>
      <c r="FJ19" s="38"/>
      <c r="FK19" s="36"/>
      <c r="FL19" s="36"/>
      <c r="FM19" s="36"/>
      <c r="FN19" s="36"/>
      <c r="FO19" s="38"/>
      <c r="FP19" s="36"/>
      <c r="FQ19" s="36"/>
      <c r="FR19" s="36"/>
      <c r="FS19" s="36"/>
      <c r="FT19" s="38"/>
      <c r="FU19" s="36"/>
      <c r="FV19" s="36"/>
      <c r="FW19" s="36"/>
      <c r="FX19" s="36"/>
      <c r="FY19" s="2"/>
    </row>
    <row r="20" spans="1:181" ht="18" customHeight="1" outlineLevel="1">
      <c r="A20" s="1"/>
      <c r="B20" s="39">
        <v>2.0299999999999994</v>
      </c>
      <c r="C20" s="40" t="b">
        <v>0</v>
      </c>
      <c r="D20" s="29" t="s">
        <v>21</v>
      </c>
      <c r="E20" s="30"/>
      <c r="F20" s="31" t="str">
        <f>IFERROR(INDEX(#REF!, MATCH($G20,#REF!, 0)), "")</f>
        <v/>
      </c>
      <c r="G20" s="32" t="s">
        <v>17</v>
      </c>
      <c r="H20" s="33"/>
      <c r="I20" s="45"/>
      <c r="J20" s="35" t="str">
        <f t="shared" si="1"/>
        <v/>
      </c>
      <c r="K20" s="43"/>
      <c r="L20" s="36"/>
      <c r="M20" s="36"/>
      <c r="N20" s="36"/>
      <c r="O20" s="37"/>
      <c r="P20" s="38"/>
      <c r="Q20" s="36"/>
      <c r="R20" s="36"/>
      <c r="S20" s="36"/>
      <c r="T20" s="37"/>
      <c r="U20" s="38"/>
      <c r="V20" s="36"/>
      <c r="W20" s="36"/>
      <c r="X20" s="36"/>
      <c r="Y20" s="37"/>
      <c r="Z20" s="38"/>
      <c r="AA20" s="36"/>
      <c r="AB20" s="36"/>
      <c r="AC20" s="36"/>
      <c r="AD20" s="37"/>
      <c r="AE20" s="38"/>
      <c r="AF20" s="36"/>
      <c r="AG20" s="36"/>
      <c r="AH20" s="36"/>
      <c r="AI20" s="36"/>
      <c r="AJ20" s="38"/>
      <c r="AK20" s="36"/>
      <c r="AL20" s="36"/>
      <c r="AM20" s="36"/>
      <c r="AN20" s="36"/>
      <c r="AO20" s="38"/>
      <c r="AP20" s="36"/>
      <c r="AQ20" s="36"/>
      <c r="AR20" s="36"/>
      <c r="AS20" s="36"/>
      <c r="AT20" s="38"/>
      <c r="AU20" s="36"/>
      <c r="AV20" s="36"/>
      <c r="AW20" s="36"/>
      <c r="AX20" s="36"/>
      <c r="AY20" s="38"/>
      <c r="AZ20" s="36"/>
      <c r="BA20" s="36"/>
      <c r="BB20" s="36"/>
      <c r="BC20" s="36"/>
      <c r="BD20" s="38"/>
      <c r="BE20" s="36"/>
      <c r="BF20" s="36"/>
      <c r="BG20" s="36"/>
      <c r="BH20" s="36"/>
      <c r="BI20" s="38"/>
      <c r="BJ20" s="36"/>
      <c r="BK20" s="36"/>
      <c r="BL20" s="36"/>
      <c r="BM20" s="36"/>
      <c r="BN20" s="36"/>
      <c r="BO20" s="38"/>
      <c r="BP20" s="36"/>
      <c r="BQ20" s="36"/>
      <c r="BR20" s="36"/>
      <c r="BS20" s="38"/>
      <c r="BT20" s="36"/>
      <c r="BU20" s="36"/>
      <c r="BV20" s="36"/>
      <c r="BW20" s="36"/>
      <c r="BX20" s="38"/>
      <c r="BY20" s="36"/>
      <c r="BZ20" s="36"/>
      <c r="CA20" s="36"/>
      <c r="CB20" s="36"/>
      <c r="CC20" s="38"/>
      <c r="CD20" s="36"/>
      <c r="CE20" s="36"/>
      <c r="CF20" s="36"/>
      <c r="CG20" s="36"/>
      <c r="CH20" s="38"/>
      <c r="CI20" s="36"/>
      <c r="CJ20" s="36"/>
      <c r="CK20" s="36"/>
      <c r="CL20" s="36"/>
      <c r="CM20" s="38"/>
      <c r="CN20" s="36"/>
      <c r="CO20" s="36"/>
      <c r="CP20" s="36"/>
      <c r="CQ20" s="36"/>
      <c r="CR20" s="38"/>
      <c r="CS20" s="36"/>
      <c r="CT20" s="36"/>
      <c r="CU20" s="36"/>
      <c r="CV20" s="36"/>
      <c r="CW20" s="38"/>
      <c r="CX20" s="36"/>
      <c r="CY20" s="36"/>
      <c r="CZ20" s="36"/>
      <c r="DA20" s="36"/>
      <c r="DB20" s="38"/>
      <c r="DC20" s="36"/>
      <c r="DD20" s="36"/>
      <c r="DE20" s="36"/>
      <c r="DF20" s="36"/>
      <c r="DG20" s="38"/>
      <c r="DH20" s="36"/>
      <c r="DI20" s="36"/>
      <c r="DJ20" s="36"/>
      <c r="DK20" s="36"/>
      <c r="DL20" s="38"/>
      <c r="DM20" s="36"/>
      <c r="DN20" s="36"/>
      <c r="DO20" s="36"/>
      <c r="DP20" s="36"/>
      <c r="DQ20" s="38"/>
      <c r="DR20" s="36"/>
      <c r="DS20" s="36"/>
      <c r="DT20" s="36"/>
      <c r="DU20" s="36"/>
      <c r="DV20" s="38"/>
      <c r="DW20" s="36"/>
      <c r="DX20" s="36"/>
      <c r="DY20" s="36"/>
      <c r="DZ20" s="36"/>
      <c r="EA20" s="38"/>
      <c r="EB20" s="36"/>
      <c r="EC20" s="36"/>
      <c r="ED20" s="36"/>
      <c r="EE20" s="36"/>
      <c r="EF20" s="38"/>
      <c r="EG20" s="36"/>
      <c r="EH20" s="36"/>
      <c r="EI20" s="36"/>
      <c r="EJ20" s="36"/>
      <c r="EK20" s="38"/>
      <c r="EL20" s="36"/>
      <c r="EM20" s="36"/>
      <c r="EN20" s="36"/>
      <c r="EO20" s="36"/>
      <c r="EP20" s="38"/>
      <c r="EQ20" s="36"/>
      <c r="ER20" s="36"/>
      <c r="ES20" s="36"/>
      <c r="ET20" s="36"/>
      <c r="EU20" s="38"/>
      <c r="EV20" s="36"/>
      <c r="EW20" s="36"/>
      <c r="EX20" s="36"/>
      <c r="EY20" s="36"/>
      <c r="EZ20" s="38"/>
      <c r="FA20" s="36"/>
      <c r="FB20" s="36"/>
      <c r="FC20" s="36"/>
      <c r="FD20" s="36"/>
      <c r="FE20" s="38"/>
      <c r="FF20" s="36"/>
      <c r="FG20" s="36"/>
      <c r="FH20" s="36"/>
      <c r="FI20" s="36"/>
      <c r="FJ20" s="38"/>
      <c r="FK20" s="36"/>
      <c r="FL20" s="36"/>
      <c r="FM20" s="36"/>
      <c r="FN20" s="36"/>
      <c r="FO20" s="38"/>
      <c r="FP20" s="36"/>
      <c r="FQ20" s="36"/>
      <c r="FR20" s="36"/>
      <c r="FS20" s="36"/>
      <c r="FT20" s="38"/>
      <c r="FU20" s="36"/>
      <c r="FV20" s="36"/>
      <c r="FW20" s="36"/>
      <c r="FX20" s="36"/>
      <c r="FY20" s="2"/>
    </row>
    <row r="21" spans="1:181" ht="18" customHeight="1" outlineLevel="1">
      <c r="A21" s="1"/>
      <c r="B21" s="39">
        <v>2.0399999999999991</v>
      </c>
      <c r="C21" s="40" t="b">
        <v>0</v>
      </c>
      <c r="D21" s="41" t="s">
        <v>22</v>
      </c>
      <c r="E21" s="42"/>
      <c r="F21" s="31" t="str">
        <f>IFERROR(INDEX(#REF!, MATCH($G21,#REF!, 0)), "")</f>
        <v/>
      </c>
      <c r="G21" s="32" t="s">
        <v>17</v>
      </c>
      <c r="H21" s="33"/>
      <c r="I21" s="45"/>
      <c r="J21" s="35" t="str">
        <f t="shared" si="1"/>
        <v/>
      </c>
      <c r="K21" s="43"/>
      <c r="L21" s="36"/>
      <c r="M21" s="36"/>
      <c r="N21" s="36"/>
      <c r="O21" s="37"/>
      <c r="P21" s="38"/>
      <c r="Q21" s="36"/>
      <c r="R21" s="36"/>
      <c r="S21" s="36"/>
      <c r="T21" s="37"/>
      <c r="U21" s="38"/>
      <c r="V21" s="36"/>
      <c r="W21" s="36"/>
      <c r="X21" s="36"/>
      <c r="Y21" s="37"/>
      <c r="Z21" s="38"/>
      <c r="AA21" s="36"/>
      <c r="AB21" s="36"/>
      <c r="AC21" s="36"/>
      <c r="AD21" s="37"/>
      <c r="AE21" s="38"/>
      <c r="AF21" s="36"/>
      <c r="AG21" s="36"/>
      <c r="AH21" s="36"/>
      <c r="AI21" s="36"/>
      <c r="AJ21" s="38"/>
      <c r="AK21" s="36"/>
      <c r="AL21" s="36"/>
      <c r="AM21" s="36"/>
      <c r="AN21" s="36"/>
      <c r="AO21" s="38"/>
      <c r="AP21" s="36"/>
      <c r="AQ21" s="36"/>
      <c r="AR21" s="36"/>
      <c r="AS21" s="36"/>
      <c r="AT21" s="38"/>
      <c r="AU21" s="36"/>
      <c r="AV21" s="36"/>
      <c r="AW21" s="36"/>
      <c r="AX21" s="36"/>
      <c r="AY21" s="38"/>
      <c r="AZ21" s="36"/>
      <c r="BA21" s="36"/>
      <c r="BB21" s="36"/>
      <c r="BC21" s="36"/>
      <c r="BD21" s="38"/>
      <c r="BE21" s="36"/>
      <c r="BF21" s="36"/>
      <c r="BG21" s="36"/>
      <c r="BH21" s="36"/>
      <c r="BI21" s="38"/>
      <c r="BJ21" s="36"/>
      <c r="BK21" s="36"/>
      <c r="BL21" s="36"/>
      <c r="BM21" s="36"/>
      <c r="BN21" s="36"/>
      <c r="BO21" s="38"/>
      <c r="BP21" s="36"/>
      <c r="BQ21" s="36"/>
      <c r="BR21" s="36"/>
      <c r="BS21" s="38"/>
      <c r="BT21" s="36"/>
      <c r="BU21" s="36"/>
      <c r="BV21" s="36"/>
      <c r="BW21" s="36"/>
      <c r="BX21" s="38"/>
      <c r="BY21" s="36"/>
      <c r="BZ21" s="36"/>
      <c r="CA21" s="36"/>
      <c r="CB21" s="36"/>
      <c r="CC21" s="38"/>
      <c r="CD21" s="36"/>
      <c r="CE21" s="36"/>
      <c r="CF21" s="36"/>
      <c r="CG21" s="36"/>
      <c r="CH21" s="38"/>
      <c r="CI21" s="36"/>
      <c r="CJ21" s="36"/>
      <c r="CK21" s="36"/>
      <c r="CL21" s="36"/>
      <c r="CM21" s="38"/>
      <c r="CN21" s="36"/>
      <c r="CO21" s="36"/>
      <c r="CP21" s="36"/>
      <c r="CQ21" s="36"/>
      <c r="CR21" s="38"/>
      <c r="CS21" s="36"/>
      <c r="CT21" s="36"/>
      <c r="CU21" s="36"/>
      <c r="CV21" s="36"/>
      <c r="CW21" s="38"/>
      <c r="CX21" s="36"/>
      <c r="CY21" s="36"/>
      <c r="CZ21" s="36"/>
      <c r="DA21" s="36"/>
      <c r="DB21" s="38"/>
      <c r="DC21" s="36"/>
      <c r="DD21" s="36"/>
      <c r="DE21" s="36"/>
      <c r="DF21" s="36"/>
      <c r="DG21" s="38"/>
      <c r="DH21" s="36"/>
      <c r="DI21" s="36"/>
      <c r="DJ21" s="36"/>
      <c r="DK21" s="36"/>
      <c r="DL21" s="38"/>
      <c r="DM21" s="36"/>
      <c r="DN21" s="36"/>
      <c r="DO21" s="36"/>
      <c r="DP21" s="36"/>
      <c r="DQ21" s="38"/>
      <c r="DR21" s="36"/>
      <c r="DS21" s="36"/>
      <c r="DT21" s="36"/>
      <c r="DU21" s="36"/>
      <c r="DV21" s="38"/>
      <c r="DW21" s="36"/>
      <c r="DX21" s="36"/>
      <c r="DY21" s="36"/>
      <c r="DZ21" s="36"/>
      <c r="EA21" s="38"/>
      <c r="EB21" s="36"/>
      <c r="EC21" s="36"/>
      <c r="ED21" s="36"/>
      <c r="EE21" s="36"/>
      <c r="EF21" s="38"/>
      <c r="EG21" s="36"/>
      <c r="EH21" s="36"/>
      <c r="EI21" s="36"/>
      <c r="EJ21" s="36"/>
      <c r="EK21" s="38"/>
      <c r="EL21" s="36"/>
      <c r="EM21" s="36"/>
      <c r="EN21" s="36"/>
      <c r="EO21" s="36"/>
      <c r="EP21" s="38"/>
      <c r="EQ21" s="36"/>
      <c r="ER21" s="36"/>
      <c r="ES21" s="36"/>
      <c r="ET21" s="36"/>
      <c r="EU21" s="38"/>
      <c r="EV21" s="36"/>
      <c r="EW21" s="36"/>
      <c r="EX21" s="36"/>
      <c r="EY21" s="36"/>
      <c r="EZ21" s="38"/>
      <c r="FA21" s="36"/>
      <c r="FB21" s="36"/>
      <c r="FC21" s="36"/>
      <c r="FD21" s="36"/>
      <c r="FE21" s="38"/>
      <c r="FF21" s="36"/>
      <c r="FG21" s="36"/>
      <c r="FH21" s="36"/>
      <c r="FI21" s="36"/>
      <c r="FJ21" s="38"/>
      <c r="FK21" s="36"/>
      <c r="FL21" s="36"/>
      <c r="FM21" s="36"/>
      <c r="FN21" s="36"/>
      <c r="FO21" s="38"/>
      <c r="FP21" s="36"/>
      <c r="FQ21" s="36"/>
      <c r="FR21" s="36"/>
      <c r="FS21" s="36"/>
      <c r="FT21" s="38"/>
      <c r="FU21" s="36"/>
      <c r="FV21" s="36"/>
      <c r="FW21" s="36"/>
      <c r="FX21" s="36"/>
      <c r="FY21" s="2"/>
    </row>
    <row r="22" spans="1:181" ht="18" customHeight="1" outlineLevel="1">
      <c r="A22" s="1"/>
      <c r="B22" s="39">
        <v>2.0499999999999989</v>
      </c>
      <c r="C22" s="40" t="b">
        <v>0</v>
      </c>
      <c r="D22" s="29" t="s">
        <v>23</v>
      </c>
      <c r="E22" s="44"/>
      <c r="F22" s="31" t="str">
        <f>IFERROR(INDEX(#REF!, MATCH($G22,#REF!, 0)), "")</f>
        <v/>
      </c>
      <c r="G22" s="32" t="s">
        <v>17</v>
      </c>
      <c r="H22" s="33"/>
      <c r="I22" s="45"/>
      <c r="J22" s="35" t="str">
        <f t="shared" si="1"/>
        <v/>
      </c>
      <c r="K22" s="43"/>
      <c r="L22" s="36"/>
      <c r="M22" s="36"/>
      <c r="N22" s="36"/>
      <c r="O22" s="37"/>
      <c r="P22" s="38"/>
      <c r="Q22" s="36"/>
      <c r="R22" s="36"/>
      <c r="S22" s="36"/>
      <c r="T22" s="37"/>
      <c r="U22" s="38"/>
      <c r="V22" s="36"/>
      <c r="W22" s="36"/>
      <c r="X22" s="36"/>
      <c r="Y22" s="37"/>
      <c r="Z22" s="38"/>
      <c r="AA22" s="36"/>
      <c r="AB22" s="36"/>
      <c r="AC22" s="36"/>
      <c r="AD22" s="37"/>
      <c r="AE22" s="38"/>
      <c r="AF22" s="36"/>
      <c r="AG22" s="36"/>
      <c r="AH22" s="36"/>
      <c r="AI22" s="36"/>
      <c r="AJ22" s="38"/>
      <c r="AK22" s="36"/>
      <c r="AL22" s="36"/>
      <c r="AM22" s="36"/>
      <c r="AN22" s="36"/>
      <c r="AO22" s="38"/>
      <c r="AP22" s="36"/>
      <c r="AQ22" s="36"/>
      <c r="AR22" s="36"/>
      <c r="AS22" s="36"/>
      <c r="AT22" s="38"/>
      <c r="AU22" s="36"/>
      <c r="AV22" s="36"/>
      <c r="AW22" s="36"/>
      <c r="AX22" s="36"/>
      <c r="AY22" s="38"/>
      <c r="AZ22" s="36"/>
      <c r="BA22" s="36"/>
      <c r="BB22" s="36"/>
      <c r="BC22" s="36"/>
      <c r="BD22" s="38"/>
      <c r="BE22" s="36"/>
      <c r="BF22" s="36"/>
      <c r="BG22" s="36"/>
      <c r="BH22" s="36"/>
      <c r="BI22" s="38"/>
      <c r="BJ22" s="36"/>
      <c r="BK22" s="36"/>
      <c r="BL22" s="36"/>
      <c r="BM22" s="36"/>
      <c r="BN22" s="36"/>
      <c r="BO22" s="38"/>
      <c r="BP22" s="36"/>
      <c r="BQ22" s="36"/>
      <c r="BR22" s="36"/>
      <c r="BS22" s="38"/>
      <c r="BT22" s="36"/>
      <c r="BU22" s="36"/>
      <c r="BV22" s="36"/>
      <c r="BW22" s="36"/>
      <c r="BX22" s="38"/>
      <c r="BY22" s="36"/>
      <c r="BZ22" s="36"/>
      <c r="CA22" s="36"/>
      <c r="CB22" s="36"/>
      <c r="CC22" s="38"/>
      <c r="CD22" s="36"/>
      <c r="CE22" s="36"/>
      <c r="CF22" s="36"/>
      <c r="CG22" s="36"/>
      <c r="CH22" s="38"/>
      <c r="CI22" s="36"/>
      <c r="CJ22" s="36"/>
      <c r="CK22" s="36"/>
      <c r="CL22" s="36"/>
      <c r="CM22" s="38"/>
      <c r="CN22" s="36"/>
      <c r="CO22" s="36"/>
      <c r="CP22" s="36"/>
      <c r="CQ22" s="36"/>
      <c r="CR22" s="38"/>
      <c r="CS22" s="36"/>
      <c r="CT22" s="36"/>
      <c r="CU22" s="36"/>
      <c r="CV22" s="36"/>
      <c r="CW22" s="38"/>
      <c r="CX22" s="36"/>
      <c r="CY22" s="36"/>
      <c r="CZ22" s="36"/>
      <c r="DA22" s="36"/>
      <c r="DB22" s="38"/>
      <c r="DC22" s="36"/>
      <c r="DD22" s="36"/>
      <c r="DE22" s="36"/>
      <c r="DF22" s="36"/>
      <c r="DG22" s="38"/>
      <c r="DH22" s="36"/>
      <c r="DI22" s="36"/>
      <c r="DJ22" s="36"/>
      <c r="DK22" s="36"/>
      <c r="DL22" s="38"/>
      <c r="DM22" s="36"/>
      <c r="DN22" s="36"/>
      <c r="DO22" s="36"/>
      <c r="DP22" s="36"/>
      <c r="DQ22" s="38"/>
      <c r="DR22" s="36"/>
      <c r="DS22" s="36"/>
      <c r="DT22" s="36"/>
      <c r="DU22" s="36"/>
      <c r="DV22" s="38"/>
      <c r="DW22" s="36"/>
      <c r="DX22" s="36"/>
      <c r="DY22" s="36"/>
      <c r="DZ22" s="36"/>
      <c r="EA22" s="38"/>
      <c r="EB22" s="36"/>
      <c r="EC22" s="36"/>
      <c r="ED22" s="36"/>
      <c r="EE22" s="36"/>
      <c r="EF22" s="38"/>
      <c r="EG22" s="36"/>
      <c r="EH22" s="36"/>
      <c r="EI22" s="36"/>
      <c r="EJ22" s="36"/>
      <c r="EK22" s="38"/>
      <c r="EL22" s="36"/>
      <c r="EM22" s="36"/>
      <c r="EN22" s="36"/>
      <c r="EO22" s="36"/>
      <c r="EP22" s="38"/>
      <c r="EQ22" s="36"/>
      <c r="ER22" s="36"/>
      <c r="ES22" s="36"/>
      <c r="ET22" s="36"/>
      <c r="EU22" s="38"/>
      <c r="EV22" s="36"/>
      <c r="EW22" s="36"/>
      <c r="EX22" s="36"/>
      <c r="EY22" s="36"/>
      <c r="EZ22" s="38"/>
      <c r="FA22" s="36"/>
      <c r="FB22" s="36"/>
      <c r="FC22" s="36"/>
      <c r="FD22" s="36"/>
      <c r="FE22" s="38"/>
      <c r="FF22" s="36"/>
      <c r="FG22" s="36"/>
      <c r="FH22" s="36"/>
      <c r="FI22" s="36"/>
      <c r="FJ22" s="38"/>
      <c r="FK22" s="36"/>
      <c r="FL22" s="36"/>
      <c r="FM22" s="36"/>
      <c r="FN22" s="36"/>
      <c r="FO22" s="38"/>
      <c r="FP22" s="36"/>
      <c r="FQ22" s="36"/>
      <c r="FR22" s="36"/>
      <c r="FS22" s="36"/>
      <c r="FT22" s="38"/>
      <c r="FU22" s="36"/>
      <c r="FV22" s="36"/>
      <c r="FW22" s="36"/>
      <c r="FX22" s="36"/>
      <c r="FY22" s="2"/>
    </row>
    <row r="23" spans="1:181" ht="18" customHeight="1" outlineLevel="1">
      <c r="A23" s="1"/>
      <c r="B23" s="39">
        <v>2.0599999999999987</v>
      </c>
      <c r="C23" s="40" t="b">
        <v>0</v>
      </c>
      <c r="D23" s="41" t="s">
        <v>24</v>
      </c>
      <c r="E23" s="30"/>
      <c r="F23" s="31" t="str">
        <f>IFERROR(INDEX(#REF!, MATCH($G23,#REF!, 0)), "")</f>
        <v/>
      </c>
      <c r="G23" s="32" t="s">
        <v>17</v>
      </c>
      <c r="H23" s="33"/>
      <c r="I23" s="45"/>
      <c r="J23" s="35" t="str">
        <f t="shared" si="1"/>
        <v/>
      </c>
      <c r="K23" s="43"/>
      <c r="L23" s="36"/>
      <c r="M23" s="36"/>
      <c r="N23" s="36"/>
      <c r="O23" s="37"/>
      <c r="P23" s="38"/>
      <c r="Q23" s="36"/>
      <c r="R23" s="36"/>
      <c r="S23" s="36"/>
      <c r="T23" s="37"/>
      <c r="U23" s="38"/>
      <c r="V23" s="36"/>
      <c r="W23" s="36"/>
      <c r="X23" s="36"/>
      <c r="Y23" s="37"/>
      <c r="Z23" s="38"/>
      <c r="AA23" s="36"/>
      <c r="AB23" s="36"/>
      <c r="AC23" s="36"/>
      <c r="AD23" s="37"/>
      <c r="AE23" s="38"/>
      <c r="AF23" s="36"/>
      <c r="AG23" s="36"/>
      <c r="AH23" s="36"/>
      <c r="AI23" s="36"/>
      <c r="AJ23" s="38"/>
      <c r="AK23" s="36"/>
      <c r="AL23" s="36"/>
      <c r="AM23" s="36"/>
      <c r="AN23" s="36"/>
      <c r="AO23" s="38"/>
      <c r="AP23" s="36"/>
      <c r="AQ23" s="36"/>
      <c r="AR23" s="36"/>
      <c r="AS23" s="36"/>
      <c r="AT23" s="38"/>
      <c r="AU23" s="36"/>
      <c r="AV23" s="36"/>
      <c r="AW23" s="36"/>
      <c r="AX23" s="36"/>
      <c r="AY23" s="38"/>
      <c r="AZ23" s="36"/>
      <c r="BA23" s="36"/>
      <c r="BB23" s="36"/>
      <c r="BC23" s="36"/>
      <c r="BD23" s="38"/>
      <c r="BE23" s="36"/>
      <c r="BF23" s="36"/>
      <c r="BG23" s="36"/>
      <c r="BH23" s="36"/>
      <c r="BI23" s="38"/>
      <c r="BJ23" s="36"/>
      <c r="BK23" s="36"/>
      <c r="BL23" s="36"/>
      <c r="BM23" s="36"/>
      <c r="BN23" s="36"/>
      <c r="BO23" s="38"/>
      <c r="BP23" s="36"/>
      <c r="BQ23" s="36"/>
      <c r="BR23" s="36"/>
      <c r="BS23" s="38"/>
      <c r="BT23" s="36"/>
      <c r="BU23" s="36"/>
      <c r="BV23" s="36"/>
      <c r="BW23" s="36"/>
      <c r="BX23" s="38"/>
      <c r="BY23" s="36"/>
      <c r="BZ23" s="36"/>
      <c r="CA23" s="36"/>
      <c r="CB23" s="36"/>
      <c r="CC23" s="38"/>
      <c r="CD23" s="36"/>
      <c r="CE23" s="36"/>
      <c r="CF23" s="36"/>
      <c r="CG23" s="36"/>
      <c r="CH23" s="38"/>
      <c r="CI23" s="36"/>
      <c r="CJ23" s="36"/>
      <c r="CK23" s="36"/>
      <c r="CL23" s="36"/>
      <c r="CM23" s="38"/>
      <c r="CN23" s="36"/>
      <c r="CO23" s="36"/>
      <c r="CP23" s="36"/>
      <c r="CQ23" s="36"/>
      <c r="CR23" s="38"/>
      <c r="CS23" s="36"/>
      <c r="CT23" s="36"/>
      <c r="CU23" s="36"/>
      <c r="CV23" s="36"/>
      <c r="CW23" s="38"/>
      <c r="CX23" s="36"/>
      <c r="CY23" s="36"/>
      <c r="CZ23" s="36"/>
      <c r="DA23" s="36"/>
      <c r="DB23" s="38"/>
      <c r="DC23" s="36"/>
      <c r="DD23" s="36"/>
      <c r="DE23" s="36"/>
      <c r="DF23" s="36"/>
      <c r="DG23" s="38"/>
      <c r="DH23" s="36"/>
      <c r="DI23" s="36"/>
      <c r="DJ23" s="36"/>
      <c r="DK23" s="36"/>
      <c r="DL23" s="38"/>
      <c r="DM23" s="36"/>
      <c r="DN23" s="36"/>
      <c r="DO23" s="36"/>
      <c r="DP23" s="36"/>
      <c r="DQ23" s="38"/>
      <c r="DR23" s="36"/>
      <c r="DS23" s="36"/>
      <c r="DT23" s="36"/>
      <c r="DU23" s="36"/>
      <c r="DV23" s="38"/>
      <c r="DW23" s="36"/>
      <c r="DX23" s="36"/>
      <c r="DY23" s="36"/>
      <c r="DZ23" s="36"/>
      <c r="EA23" s="38"/>
      <c r="EB23" s="36"/>
      <c r="EC23" s="36"/>
      <c r="ED23" s="36"/>
      <c r="EE23" s="36"/>
      <c r="EF23" s="38"/>
      <c r="EG23" s="36"/>
      <c r="EH23" s="36"/>
      <c r="EI23" s="36"/>
      <c r="EJ23" s="36"/>
      <c r="EK23" s="38"/>
      <c r="EL23" s="36"/>
      <c r="EM23" s="36"/>
      <c r="EN23" s="36"/>
      <c r="EO23" s="36"/>
      <c r="EP23" s="38"/>
      <c r="EQ23" s="36"/>
      <c r="ER23" s="36"/>
      <c r="ES23" s="36"/>
      <c r="ET23" s="36"/>
      <c r="EU23" s="38"/>
      <c r="EV23" s="36"/>
      <c r="EW23" s="36"/>
      <c r="EX23" s="36"/>
      <c r="EY23" s="36"/>
      <c r="EZ23" s="38"/>
      <c r="FA23" s="36"/>
      <c r="FB23" s="36"/>
      <c r="FC23" s="36"/>
      <c r="FD23" s="36"/>
      <c r="FE23" s="38"/>
      <c r="FF23" s="36"/>
      <c r="FG23" s="36"/>
      <c r="FH23" s="36"/>
      <c r="FI23" s="36"/>
      <c r="FJ23" s="38"/>
      <c r="FK23" s="36"/>
      <c r="FL23" s="36"/>
      <c r="FM23" s="36"/>
      <c r="FN23" s="36"/>
      <c r="FO23" s="38"/>
      <c r="FP23" s="36"/>
      <c r="FQ23" s="36"/>
      <c r="FR23" s="36"/>
      <c r="FS23" s="36"/>
      <c r="FT23" s="38"/>
      <c r="FU23" s="36"/>
      <c r="FV23" s="36"/>
      <c r="FW23" s="36"/>
      <c r="FX23" s="36"/>
      <c r="FY23" s="2"/>
    </row>
    <row r="24" spans="1:181" ht="18" customHeight="1" outlineLevel="1">
      <c r="A24" s="1"/>
      <c r="B24" s="39">
        <v>2.0699999999999985</v>
      </c>
      <c r="C24" s="40" t="b">
        <v>0</v>
      </c>
      <c r="D24" s="29" t="s">
        <v>25</v>
      </c>
      <c r="E24" s="42"/>
      <c r="F24" s="31" t="str">
        <f>IFERROR(INDEX(#REF!, MATCH($G24,#REF!, 0)), "")</f>
        <v/>
      </c>
      <c r="G24" s="32" t="s">
        <v>17</v>
      </c>
      <c r="H24" s="33"/>
      <c r="I24" s="45"/>
      <c r="J24" s="35" t="str">
        <f t="shared" si="1"/>
        <v/>
      </c>
      <c r="K24" s="43"/>
      <c r="L24" s="36"/>
      <c r="M24" s="36"/>
      <c r="N24" s="36"/>
      <c r="O24" s="37"/>
      <c r="P24" s="38"/>
      <c r="Q24" s="36"/>
      <c r="R24" s="36"/>
      <c r="S24" s="36"/>
      <c r="T24" s="37"/>
      <c r="U24" s="38"/>
      <c r="V24" s="36"/>
      <c r="W24" s="36"/>
      <c r="X24" s="36"/>
      <c r="Y24" s="37"/>
      <c r="Z24" s="38"/>
      <c r="AA24" s="36"/>
      <c r="AB24" s="36"/>
      <c r="AC24" s="36"/>
      <c r="AD24" s="37"/>
      <c r="AE24" s="38"/>
      <c r="AF24" s="36"/>
      <c r="AG24" s="36"/>
      <c r="AH24" s="36"/>
      <c r="AI24" s="36"/>
      <c r="AJ24" s="38"/>
      <c r="AK24" s="36"/>
      <c r="AL24" s="36"/>
      <c r="AM24" s="36"/>
      <c r="AN24" s="36"/>
      <c r="AO24" s="38"/>
      <c r="AP24" s="36"/>
      <c r="AQ24" s="36"/>
      <c r="AR24" s="36"/>
      <c r="AS24" s="36"/>
      <c r="AT24" s="38"/>
      <c r="AU24" s="36"/>
      <c r="AV24" s="36"/>
      <c r="AW24" s="36"/>
      <c r="AX24" s="36"/>
      <c r="AY24" s="38"/>
      <c r="AZ24" s="36"/>
      <c r="BA24" s="36"/>
      <c r="BB24" s="36"/>
      <c r="BC24" s="36"/>
      <c r="BD24" s="38"/>
      <c r="BE24" s="36"/>
      <c r="BF24" s="36"/>
      <c r="BG24" s="36"/>
      <c r="BH24" s="36"/>
      <c r="BI24" s="38"/>
      <c r="BJ24" s="36"/>
      <c r="BK24" s="36"/>
      <c r="BL24" s="36"/>
      <c r="BM24" s="36"/>
      <c r="BN24" s="36"/>
      <c r="BO24" s="38"/>
      <c r="BP24" s="36"/>
      <c r="BQ24" s="36"/>
      <c r="BR24" s="36"/>
      <c r="BS24" s="38"/>
      <c r="BT24" s="36"/>
      <c r="BU24" s="36"/>
      <c r="BV24" s="36"/>
      <c r="BW24" s="36"/>
      <c r="BX24" s="38"/>
      <c r="BY24" s="36"/>
      <c r="BZ24" s="36"/>
      <c r="CA24" s="36"/>
      <c r="CB24" s="36"/>
      <c r="CC24" s="38"/>
      <c r="CD24" s="36"/>
      <c r="CE24" s="36"/>
      <c r="CF24" s="36"/>
      <c r="CG24" s="36"/>
      <c r="CH24" s="38"/>
      <c r="CI24" s="36"/>
      <c r="CJ24" s="36"/>
      <c r="CK24" s="36"/>
      <c r="CL24" s="36"/>
      <c r="CM24" s="38"/>
      <c r="CN24" s="36"/>
      <c r="CO24" s="36"/>
      <c r="CP24" s="36"/>
      <c r="CQ24" s="36"/>
      <c r="CR24" s="38"/>
      <c r="CS24" s="36"/>
      <c r="CT24" s="36"/>
      <c r="CU24" s="36"/>
      <c r="CV24" s="36"/>
      <c r="CW24" s="38"/>
      <c r="CX24" s="36"/>
      <c r="CY24" s="36"/>
      <c r="CZ24" s="36"/>
      <c r="DA24" s="36"/>
      <c r="DB24" s="38"/>
      <c r="DC24" s="36"/>
      <c r="DD24" s="36"/>
      <c r="DE24" s="36"/>
      <c r="DF24" s="36"/>
      <c r="DG24" s="38"/>
      <c r="DH24" s="36"/>
      <c r="DI24" s="36"/>
      <c r="DJ24" s="36"/>
      <c r="DK24" s="36"/>
      <c r="DL24" s="38"/>
      <c r="DM24" s="36"/>
      <c r="DN24" s="36"/>
      <c r="DO24" s="36"/>
      <c r="DP24" s="36"/>
      <c r="DQ24" s="38"/>
      <c r="DR24" s="36"/>
      <c r="DS24" s="36"/>
      <c r="DT24" s="36"/>
      <c r="DU24" s="36"/>
      <c r="DV24" s="38"/>
      <c r="DW24" s="36"/>
      <c r="DX24" s="36"/>
      <c r="DY24" s="36"/>
      <c r="DZ24" s="36"/>
      <c r="EA24" s="38"/>
      <c r="EB24" s="36"/>
      <c r="EC24" s="36"/>
      <c r="ED24" s="36"/>
      <c r="EE24" s="36"/>
      <c r="EF24" s="38"/>
      <c r="EG24" s="36"/>
      <c r="EH24" s="36"/>
      <c r="EI24" s="36"/>
      <c r="EJ24" s="36"/>
      <c r="EK24" s="38"/>
      <c r="EL24" s="36"/>
      <c r="EM24" s="36"/>
      <c r="EN24" s="36"/>
      <c r="EO24" s="36"/>
      <c r="EP24" s="38"/>
      <c r="EQ24" s="36"/>
      <c r="ER24" s="36"/>
      <c r="ES24" s="36"/>
      <c r="ET24" s="36"/>
      <c r="EU24" s="38"/>
      <c r="EV24" s="36"/>
      <c r="EW24" s="36"/>
      <c r="EX24" s="36"/>
      <c r="EY24" s="36"/>
      <c r="EZ24" s="38"/>
      <c r="FA24" s="36"/>
      <c r="FB24" s="36"/>
      <c r="FC24" s="36"/>
      <c r="FD24" s="36"/>
      <c r="FE24" s="38"/>
      <c r="FF24" s="36"/>
      <c r="FG24" s="36"/>
      <c r="FH24" s="36"/>
      <c r="FI24" s="36"/>
      <c r="FJ24" s="38"/>
      <c r="FK24" s="36"/>
      <c r="FL24" s="36"/>
      <c r="FM24" s="36"/>
      <c r="FN24" s="36"/>
      <c r="FO24" s="38"/>
      <c r="FP24" s="36"/>
      <c r="FQ24" s="36"/>
      <c r="FR24" s="36"/>
      <c r="FS24" s="36"/>
      <c r="FT24" s="38"/>
      <c r="FU24" s="36"/>
      <c r="FV24" s="36"/>
      <c r="FW24" s="36"/>
      <c r="FX24" s="36"/>
      <c r="FY24" s="2"/>
    </row>
    <row r="25" spans="1:181" ht="18" customHeight="1" outlineLevel="1">
      <c r="A25" s="1"/>
      <c r="B25" s="39">
        <v>2.0799999999999983</v>
      </c>
      <c r="C25" s="40" t="b">
        <v>0</v>
      </c>
      <c r="D25" s="41" t="s">
        <v>26</v>
      </c>
      <c r="E25" s="44"/>
      <c r="F25" s="31" t="str">
        <f>IFERROR(INDEX(#REF!, MATCH($G25,#REF!, 0)), "")</f>
        <v/>
      </c>
      <c r="G25" s="32" t="s">
        <v>17</v>
      </c>
      <c r="H25" s="33"/>
      <c r="I25" s="45"/>
      <c r="J25" s="35" t="str">
        <f t="shared" si="1"/>
        <v/>
      </c>
      <c r="K25" s="43"/>
      <c r="L25" s="36"/>
      <c r="M25" s="36"/>
      <c r="N25" s="36"/>
      <c r="O25" s="37"/>
      <c r="P25" s="38"/>
      <c r="Q25" s="36"/>
      <c r="R25" s="36"/>
      <c r="S25" s="36"/>
      <c r="T25" s="37"/>
      <c r="U25" s="38"/>
      <c r="V25" s="36"/>
      <c r="W25" s="36"/>
      <c r="X25" s="36"/>
      <c r="Y25" s="37"/>
      <c r="Z25" s="38"/>
      <c r="AA25" s="36"/>
      <c r="AB25" s="36"/>
      <c r="AC25" s="36"/>
      <c r="AD25" s="37"/>
      <c r="AE25" s="38"/>
      <c r="AF25" s="36"/>
      <c r="AG25" s="36"/>
      <c r="AH25" s="36"/>
      <c r="AI25" s="36"/>
      <c r="AJ25" s="38"/>
      <c r="AK25" s="36"/>
      <c r="AL25" s="36"/>
      <c r="AM25" s="36"/>
      <c r="AN25" s="36"/>
      <c r="AO25" s="38"/>
      <c r="AP25" s="36"/>
      <c r="AQ25" s="36"/>
      <c r="AR25" s="36"/>
      <c r="AS25" s="36"/>
      <c r="AT25" s="38"/>
      <c r="AU25" s="36"/>
      <c r="AV25" s="36"/>
      <c r="AW25" s="36"/>
      <c r="AX25" s="36"/>
      <c r="AY25" s="38"/>
      <c r="AZ25" s="36"/>
      <c r="BA25" s="36"/>
      <c r="BB25" s="36"/>
      <c r="BC25" s="36"/>
      <c r="BD25" s="38"/>
      <c r="BE25" s="36"/>
      <c r="BF25" s="36"/>
      <c r="BG25" s="36"/>
      <c r="BH25" s="36"/>
      <c r="BI25" s="38"/>
      <c r="BJ25" s="36"/>
      <c r="BK25" s="36"/>
      <c r="BL25" s="36"/>
      <c r="BM25" s="36"/>
      <c r="BN25" s="36"/>
      <c r="BO25" s="38"/>
      <c r="BP25" s="36"/>
      <c r="BQ25" s="36"/>
      <c r="BR25" s="36"/>
      <c r="BS25" s="38"/>
      <c r="BT25" s="36"/>
      <c r="BU25" s="36"/>
      <c r="BV25" s="36"/>
      <c r="BW25" s="36"/>
      <c r="BX25" s="38"/>
      <c r="BY25" s="36"/>
      <c r="BZ25" s="36"/>
      <c r="CA25" s="36"/>
      <c r="CB25" s="36"/>
      <c r="CC25" s="38"/>
      <c r="CD25" s="36"/>
      <c r="CE25" s="36"/>
      <c r="CF25" s="36"/>
      <c r="CG25" s="36"/>
      <c r="CH25" s="38"/>
      <c r="CI25" s="36"/>
      <c r="CJ25" s="36"/>
      <c r="CK25" s="36"/>
      <c r="CL25" s="36"/>
      <c r="CM25" s="38"/>
      <c r="CN25" s="36"/>
      <c r="CO25" s="36"/>
      <c r="CP25" s="36"/>
      <c r="CQ25" s="36"/>
      <c r="CR25" s="38"/>
      <c r="CS25" s="36"/>
      <c r="CT25" s="36"/>
      <c r="CU25" s="36"/>
      <c r="CV25" s="36"/>
      <c r="CW25" s="38"/>
      <c r="CX25" s="36"/>
      <c r="CY25" s="36"/>
      <c r="CZ25" s="36"/>
      <c r="DA25" s="36"/>
      <c r="DB25" s="38"/>
      <c r="DC25" s="36"/>
      <c r="DD25" s="36"/>
      <c r="DE25" s="36"/>
      <c r="DF25" s="36"/>
      <c r="DG25" s="38"/>
      <c r="DH25" s="36"/>
      <c r="DI25" s="36"/>
      <c r="DJ25" s="36"/>
      <c r="DK25" s="36"/>
      <c r="DL25" s="38"/>
      <c r="DM25" s="36"/>
      <c r="DN25" s="36"/>
      <c r="DO25" s="36"/>
      <c r="DP25" s="36"/>
      <c r="DQ25" s="38"/>
      <c r="DR25" s="36"/>
      <c r="DS25" s="36"/>
      <c r="DT25" s="36"/>
      <c r="DU25" s="36"/>
      <c r="DV25" s="38"/>
      <c r="DW25" s="36"/>
      <c r="DX25" s="36"/>
      <c r="DY25" s="36"/>
      <c r="DZ25" s="36"/>
      <c r="EA25" s="38"/>
      <c r="EB25" s="36"/>
      <c r="EC25" s="36"/>
      <c r="ED25" s="36"/>
      <c r="EE25" s="36"/>
      <c r="EF25" s="38"/>
      <c r="EG25" s="36"/>
      <c r="EH25" s="36"/>
      <c r="EI25" s="36"/>
      <c r="EJ25" s="36"/>
      <c r="EK25" s="38"/>
      <c r="EL25" s="36"/>
      <c r="EM25" s="36"/>
      <c r="EN25" s="36"/>
      <c r="EO25" s="36"/>
      <c r="EP25" s="38"/>
      <c r="EQ25" s="36"/>
      <c r="ER25" s="36"/>
      <c r="ES25" s="36"/>
      <c r="ET25" s="36"/>
      <c r="EU25" s="38"/>
      <c r="EV25" s="36"/>
      <c r="EW25" s="36"/>
      <c r="EX25" s="36"/>
      <c r="EY25" s="36"/>
      <c r="EZ25" s="38"/>
      <c r="FA25" s="36"/>
      <c r="FB25" s="36"/>
      <c r="FC25" s="36"/>
      <c r="FD25" s="36"/>
      <c r="FE25" s="38"/>
      <c r="FF25" s="36"/>
      <c r="FG25" s="36"/>
      <c r="FH25" s="36"/>
      <c r="FI25" s="36"/>
      <c r="FJ25" s="38"/>
      <c r="FK25" s="36"/>
      <c r="FL25" s="36"/>
      <c r="FM25" s="36"/>
      <c r="FN25" s="36"/>
      <c r="FO25" s="38"/>
      <c r="FP25" s="36"/>
      <c r="FQ25" s="36"/>
      <c r="FR25" s="36"/>
      <c r="FS25" s="36"/>
      <c r="FT25" s="38"/>
      <c r="FU25" s="36"/>
      <c r="FV25" s="36"/>
      <c r="FW25" s="36"/>
      <c r="FX25" s="36"/>
      <c r="FY25" s="2"/>
    </row>
    <row r="26" spans="1:181" ht="18" customHeight="1" outlineLevel="1">
      <c r="A26" s="1"/>
      <c r="B26" s="39">
        <v>2.0899999999999981</v>
      </c>
      <c r="C26" s="40" t="b">
        <v>0</v>
      </c>
      <c r="D26" s="29" t="s">
        <v>27</v>
      </c>
      <c r="E26" s="30"/>
      <c r="F26" s="31" t="str">
        <f>IFERROR(INDEX(#REF!, MATCH($G26,#REF!, 0)), "")</f>
        <v/>
      </c>
      <c r="G26" s="32" t="s">
        <v>17</v>
      </c>
      <c r="H26" s="33"/>
      <c r="I26" s="45"/>
      <c r="J26" s="35" t="str">
        <f t="shared" si="1"/>
        <v/>
      </c>
      <c r="K26" s="43"/>
      <c r="L26" s="36"/>
      <c r="M26" s="36"/>
      <c r="N26" s="36"/>
      <c r="O26" s="37"/>
      <c r="P26" s="38"/>
      <c r="Q26" s="36"/>
      <c r="R26" s="36"/>
      <c r="S26" s="36"/>
      <c r="T26" s="37"/>
      <c r="U26" s="38"/>
      <c r="V26" s="36"/>
      <c r="W26" s="36"/>
      <c r="X26" s="36"/>
      <c r="Y26" s="37"/>
      <c r="Z26" s="38"/>
      <c r="AA26" s="36"/>
      <c r="AB26" s="36"/>
      <c r="AC26" s="36"/>
      <c r="AD26" s="37"/>
      <c r="AE26" s="38"/>
      <c r="AF26" s="36"/>
      <c r="AG26" s="36"/>
      <c r="AH26" s="36"/>
      <c r="AI26" s="36"/>
      <c r="AJ26" s="38"/>
      <c r="AK26" s="36"/>
      <c r="AL26" s="36"/>
      <c r="AM26" s="36"/>
      <c r="AN26" s="36"/>
      <c r="AO26" s="38"/>
      <c r="AP26" s="36"/>
      <c r="AQ26" s="36"/>
      <c r="AR26" s="36"/>
      <c r="AS26" s="36"/>
      <c r="AT26" s="38"/>
      <c r="AU26" s="36"/>
      <c r="AV26" s="36"/>
      <c r="AW26" s="36"/>
      <c r="AX26" s="36"/>
      <c r="AY26" s="38"/>
      <c r="AZ26" s="36"/>
      <c r="BA26" s="36"/>
      <c r="BB26" s="36"/>
      <c r="BC26" s="36"/>
      <c r="BD26" s="38"/>
      <c r="BE26" s="36"/>
      <c r="BF26" s="36"/>
      <c r="BG26" s="36"/>
      <c r="BH26" s="36"/>
      <c r="BI26" s="38"/>
      <c r="BJ26" s="36"/>
      <c r="BK26" s="36"/>
      <c r="BL26" s="36"/>
      <c r="BM26" s="36"/>
      <c r="BN26" s="36"/>
      <c r="BO26" s="38"/>
      <c r="BP26" s="36"/>
      <c r="BQ26" s="36"/>
      <c r="BR26" s="36"/>
      <c r="BS26" s="38"/>
      <c r="BT26" s="36"/>
      <c r="BU26" s="36"/>
      <c r="BV26" s="36"/>
      <c r="BW26" s="36"/>
      <c r="BX26" s="38"/>
      <c r="BY26" s="36"/>
      <c r="BZ26" s="36"/>
      <c r="CA26" s="36"/>
      <c r="CB26" s="36"/>
      <c r="CC26" s="38"/>
      <c r="CD26" s="36"/>
      <c r="CE26" s="36"/>
      <c r="CF26" s="36"/>
      <c r="CG26" s="36"/>
      <c r="CH26" s="38"/>
      <c r="CI26" s="36"/>
      <c r="CJ26" s="36"/>
      <c r="CK26" s="36"/>
      <c r="CL26" s="36"/>
      <c r="CM26" s="38"/>
      <c r="CN26" s="36"/>
      <c r="CO26" s="36"/>
      <c r="CP26" s="36"/>
      <c r="CQ26" s="36"/>
      <c r="CR26" s="38"/>
      <c r="CS26" s="36"/>
      <c r="CT26" s="36"/>
      <c r="CU26" s="36"/>
      <c r="CV26" s="36"/>
      <c r="CW26" s="38"/>
      <c r="CX26" s="36"/>
      <c r="CY26" s="36"/>
      <c r="CZ26" s="36"/>
      <c r="DA26" s="36"/>
      <c r="DB26" s="38"/>
      <c r="DC26" s="36"/>
      <c r="DD26" s="36"/>
      <c r="DE26" s="36"/>
      <c r="DF26" s="36"/>
      <c r="DG26" s="38"/>
      <c r="DH26" s="36"/>
      <c r="DI26" s="36"/>
      <c r="DJ26" s="36"/>
      <c r="DK26" s="36"/>
      <c r="DL26" s="38"/>
      <c r="DM26" s="36"/>
      <c r="DN26" s="36"/>
      <c r="DO26" s="36"/>
      <c r="DP26" s="36"/>
      <c r="DQ26" s="38"/>
      <c r="DR26" s="36"/>
      <c r="DS26" s="36"/>
      <c r="DT26" s="36"/>
      <c r="DU26" s="36"/>
      <c r="DV26" s="38"/>
      <c r="DW26" s="36"/>
      <c r="DX26" s="36"/>
      <c r="DY26" s="36"/>
      <c r="DZ26" s="36"/>
      <c r="EA26" s="38"/>
      <c r="EB26" s="36"/>
      <c r="EC26" s="36"/>
      <c r="ED26" s="36"/>
      <c r="EE26" s="36"/>
      <c r="EF26" s="38"/>
      <c r="EG26" s="36"/>
      <c r="EH26" s="36"/>
      <c r="EI26" s="36"/>
      <c r="EJ26" s="36"/>
      <c r="EK26" s="38"/>
      <c r="EL26" s="36"/>
      <c r="EM26" s="36"/>
      <c r="EN26" s="36"/>
      <c r="EO26" s="36"/>
      <c r="EP26" s="38"/>
      <c r="EQ26" s="36"/>
      <c r="ER26" s="36"/>
      <c r="ES26" s="36"/>
      <c r="ET26" s="36"/>
      <c r="EU26" s="38"/>
      <c r="EV26" s="36"/>
      <c r="EW26" s="36"/>
      <c r="EX26" s="36"/>
      <c r="EY26" s="36"/>
      <c r="EZ26" s="38"/>
      <c r="FA26" s="36"/>
      <c r="FB26" s="36"/>
      <c r="FC26" s="36"/>
      <c r="FD26" s="36"/>
      <c r="FE26" s="38"/>
      <c r="FF26" s="36"/>
      <c r="FG26" s="36"/>
      <c r="FH26" s="36"/>
      <c r="FI26" s="36"/>
      <c r="FJ26" s="38"/>
      <c r="FK26" s="36"/>
      <c r="FL26" s="36"/>
      <c r="FM26" s="36"/>
      <c r="FN26" s="36"/>
      <c r="FO26" s="38"/>
      <c r="FP26" s="36"/>
      <c r="FQ26" s="36"/>
      <c r="FR26" s="36"/>
      <c r="FS26" s="36"/>
      <c r="FT26" s="38"/>
      <c r="FU26" s="36"/>
      <c r="FV26" s="36"/>
      <c r="FW26" s="36"/>
      <c r="FX26" s="36"/>
      <c r="FY26" s="2"/>
    </row>
    <row r="27" spans="1:181" ht="18" customHeight="1" outlineLevel="1">
      <c r="A27" s="1"/>
      <c r="B27" s="39">
        <v>2.0999999999999979</v>
      </c>
      <c r="C27" s="40" t="b">
        <v>0</v>
      </c>
      <c r="D27" s="41" t="s">
        <v>28</v>
      </c>
      <c r="E27" s="42"/>
      <c r="F27" s="31" t="str">
        <f>IFERROR(INDEX(#REF!, MATCH($G27,#REF!, 0)), "")</f>
        <v/>
      </c>
      <c r="G27" s="32" t="s">
        <v>17</v>
      </c>
      <c r="H27" s="33"/>
      <c r="I27" s="45"/>
      <c r="J27" s="35" t="str">
        <f t="shared" si="1"/>
        <v/>
      </c>
      <c r="K27" s="43"/>
      <c r="L27" s="36"/>
      <c r="M27" s="36"/>
      <c r="N27" s="36"/>
      <c r="O27" s="37"/>
      <c r="P27" s="38"/>
      <c r="Q27" s="36"/>
      <c r="R27" s="36"/>
      <c r="S27" s="36"/>
      <c r="T27" s="37"/>
      <c r="U27" s="38"/>
      <c r="V27" s="36"/>
      <c r="W27" s="36"/>
      <c r="X27" s="36"/>
      <c r="Y27" s="37"/>
      <c r="Z27" s="38"/>
      <c r="AA27" s="36"/>
      <c r="AB27" s="36"/>
      <c r="AC27" s="36"/>
      <c r="AD27" s="37"/>
      <c r="AE27" s="38"/>
      <c r="AF27" s="36"/>
      <c r="AG27" s="36"/>
      <c r="AH27" s="36"/>
      <c r="AI27" s="36"/>
      <c r="AJ27" s="38"/>
      <c r="AK27" s="36"/>
      <c r="AL27" s="36"/>
      <c r="AM27" s="36"/>
      <c r="AN27" s="36"/>
      <c r="AO27" s="38"/>
      <c r="AP27" s="36"/>
      <c r="AQ27" s="36"/>
      <c r="AR27" s="36"/>
      <c r="AS27" s="36"/>
      <c r="AT27" s="38"/>
      <c r="AU27" s="36"/>
      <c r="AV27" s="36"/>
      <c r="AW27" s="36"/>
      <c r="AX27" s="36"/>
      <c r="AY27" s="38"/>
      <c r="AZ27" s="36"/>
      <c r="BA27" s="36"/>
      <c r="BB27" s="36"/>
      <c r="BC27" s="36"/>
      <c r="BD27" s="38"/>
      <c r="BE27" s="36"/>
      <c r="BF27" s="36"/>
      <c r="BG27" s="36"/>
      <c r="BH27" s="36"/>
      <c r="BI27" s="38"/>
      <c r="BJ27" s="36"/>
      <c r="BK27" s="36"/>
      <c r="BL27" s="36"/>
      <c r="BM27" s="36"/>
      <c r="BN27" s="36"/>
      <c r="BO27" s="38"/>
      <c r="BP27" s="36"/>
      <c r="BQ27" s="36"/>
      <c r="BR27" s="36"/>
      <c r="BS27" s="38"/>
      <c r="BT27" s="36"/>
      <c r="BU27" s="36"/>
      <c r="BV27" s="36"/>
      <c r="BW27" s="36"/>
      <c r="BX27" s="38"/>
      <c r="BY27" s="36"/>
      <c r="BZ27" s="36"/>
      <c r="CA27" s="36"/>
      <c r="CB27" s="36"/>
      <c r="CC27" s="38"/>
      <c r="CD27" s="36"/>
      <c r="CE27" s="36"/>
      <c r="CF27" s="36"/>
      <c r="CG27" s="36"/>
      <c r="CH27" s="38"/>
      <c r="CI27" s="36"/>
      <c r="CJ27" s="36"/>
      <c r="CK27" s="36"/>
      <c r="CL27" s="36"/>
      <c r="CM27" s="38"/>
      <c r="CN27" s="36"/>
      <c r="CO27" s="36"/>
      <c r="CP27" s="36"/>
      <c r="CQ27" s="36"/>
      <c r="CR27" s="38"/>
      <c r="CS27" s="36"/>
      <c r="CT27" s="36"/>
      <c r="CU27" s="36"/>
      <c r="CV27" s="36"/>
      <c r="CW27" s="38"/>
      <c r="CX27" s="36"/>
      <c r="CY27" s="36"/>
      <c r="CZ27" s="36"/>
      <c r="DA27" s="36"/>
      <c r="DB27" s="38"/>
      <c r="DC27" s="36"/>
      <c r="DD27" s="36"/>
      <c r="DE27" s="36"/>
      <c r="DF27" s="36"/>
      <c r="DG27" s="38"/>
      <c r="DH27" s="36"/>
      <c r="DI27" s="36"/>
      <c r="DJ27" s="36"/>
      <c r="DK27" s="36"/>
      <c r="DL27" s="38"/>
      <c r="DM27" s="36"/>
      <c r="DN27" s="36"/>
      <c r="DO27" s="36"/>
      <c r="DP27" s="36"/>
      <c r="DQ27" s="38"/>
      <c r="DR27" s="36"/>
      <c r="DS27" s="36"/>
      <c r="DT27" s="36"/>
      <c r="DU27" s="36"/>
      <c r="DV27" s="38"/>
      <c r="DW27" s="36"/>
      <c r="DX27" s="36"/>
      <c r="DY27" s="36"/>
      <c r="DZ27" s="36"/>
      <c r="EA27" s="38"/>
      <c r="EB27" s="36"/>
      <c r="EC27" s="36"/>
      <c r="ED27" s="36"/>
      <c r="EE27" s="36"/>
      <c r="EF27" s="38"/>
      <c r="EG27" s="36"/>
      <c r="EH27" s="36"/>
      <c r="EI27" s="36"/>
      <c r="EJ27" s="36"/>
      <c r="EK27" s="38"/>
      <c r="EL27" s="36"/>
      <c r="EM27" s="36"/>
      <c r="EN27" s="36"/>
      <c r="EO27" s="36"/>
      <c r="EP27" s="38"/>
      <c r="EQ27" s="36"/>
      <c r="ER27" s="36"/>
      <c r="ES27" s="36"/>
      <c r="ET27" s="36"/>
      <c r="EU27" s="38"/>
      <c r="EV27" s="36"/>
      <c r="EW27" s="36"/>
      <c r="EX27" s="36"/>
      <c r="EY27" s="36"/>
      <c r="EZ27" s="38"/>
      <c r="FA27" s="36"/>
      <c r="FB27" s="36"/>
      <c r="FC27" s="36"/>
      <c r="FD27" s="36"/>
      <c r="FE27" s="38"/>
      <c r="FF27" s="36"/>
      <c r="FG27" s="36"/>
      <c r="FH27" s="36"/>
      <c r="FI27" s="36"/>
      <c r="FJ27" s="38"/>
      <c r="FK27" s="36"/>
      <c r="FL27" s="36"/>
      <c r="FM27" s="36"/>
      <c r="FN27" s="36"/>
      <c r="FO27" s="38"/>
      <c r="FP27" s="36"/>
      <c r="FQ27" s="36"/>
      <c r="FR27" s="36"/>
      <c r="FS27" s="36"/>
      <c r="FT27" s="38"/>
      <c r="FU27" s="36"/>
      <c r="FV27" s="36"/>
      <c r="FW27" s="36"/>
      <c r="FX27" s="36"/>
      <c r="FY27" s="2"/>
    </row>
    <row r="28" spans="1:181" ht="18" hidden="1" customHeight="1" outlineLevel="1">
      <c r="A28" s="1"/>
      <c r="B28" s="39">
        <v>2.1099999999999977</v>
      </c>
      <c r="C28" s="40" t="b">
        <v>0</v>
      </c>
      <c r="D28" s="41"/>
      <c r="E28" s="44"/>
      <c r="F28" s="31" t="str">
        <f>IFERROR(INDEX(#REF!, MATCH($G28,#REF!, 0)), "")</f>
        <v/>
      </c>
      <c r="G28" s="32" t="s">
        <v>17</v>
      </c>
      <c r="H28" s="33"/>
      <c r="I28" s="45"/>
      <c r="J28" s="35" t="str">
        <f t="shared" si="1"/>
        <v/>
      </c>
      <c r="K28" s="43"/>
      <c r="L28" s="36"/>
      <c r="M28" s="36"/>
      <c r="N28" s="36"/>
      <c r="O28" s="37"/>
      <c r="P28" s="38"/>
      <c r="Q28" s="36"/>
      <c r="R28" s="36"/>
      <c r="S28" s="36"/>
      <c r="T28" s="37"/>
      <c r="U28" s="38"/>
      <c r="V28" s="36"/>
      <c r="W28" s="36"/>
      <c r="X28" s="36"/>
      <c r="Y28" s="37"/>
      <c r="Z28" s="38"/>
      <c r="AA28" s="36"/>
      <c r="AB28" s="36"/>
      <c r="AC28" s="36"/>
      <c r="AD28" s="37"/>
      <c r="AE28" s="38"/>
      <c r="AF28" s="36"/>
      <c r="AG28" s="36"/>
      <c r="AH28" s="36"/>
      <c r="AI28" s="36"/>
      <c r="AJ28" s="38"/>
      <c r="AK28" s="36"/>
      <c r="AL28" s="36"/>
      <c r="AM28" s="36"/>
      <c r="AN28" s="36"/>
      <c r="AO28" s="38"/>
      <c r="AP28" s="36"/>
      <c r="AQ28" s="36"/>
      <c r="AR28" s="36"/>
      <c r="AS28" s="36"/>
      <c r="AT28" s="38"/>
      <c r="AU28" s="36"/>
      <c r="AV28" s="36"/>
      <c r="AW28" s="36"/>
      <c r="AX28" s="36"/>
      <c r="AY28" s="38"/>
      <c r="AZ28" s="36"/>
      <c r="BA28" s="36"/>
      <c r="BB28" s="36"/>
      <c r="BC28" s="36"/>
      <c r="BD28" s="38"/>
      <c r="BE28" s="36"/>
      <c r="BF28" s="36"/>
      <c r="BG28" s="36"/>
      <c r="BH28" s="36"/>
      <c r="BI28" s="38"/>
      <c r="BJ28" s="36"/>
      <c r="BK28" s="36"/>
      <c r="BL28" s="36"/>
      <c r="BM28" s="36"/>
      <c r="BN28" s="36"/>
      <c r="BO28" s="38"/>
      <c r="BP28" s="36"/>
      <c r="BQ28" s="36"/>
      <c r="BR28" s="36"/>
      <c r="BS28" s="38"/>
      <c r="BT28" s="36"/>
      <c r="BU28" s="36"/>
      <c r="BV28" s="36"/>
      <c r="BW28" s="36"/>
      <c r="BX28" s="38"/>
      <c r="BY28" s="36"/>
      <c r="BZ28" s="36"/>
      <c r="CA28" s="36"/>
      <c r="CB28" s="36"/>
      <c r="CC28" s="38"/>
      <c r="CD28" s="36"/>
      <c r="CE28" s="36"/>
      <c r="CF28" s="36"/>
      <c r="CG28" s="36"/>
      <c r="CH28" s="38"/>
      <c r="CI28" s="36"/>
      <c r="CJ28" s="36"/>
      <c r="CK28" s="36"/>
      <c r="CL28" s="36"/>
      <c r="CM28" s="38"/>
      <c r="CN28" s="36"/>
      <c r="CO28" s="36"/>
      <c r="CP28" s="36"/>
      <c r="CQ28" s="36"/>
      <c r="CR28" s="38"/>
      <c r="CS28" s="36"/>
      <c r="CT28" s="36"/>
      <c r="CU28" s="36"/>
      <c r="CV28" s="36"/>
      <c r="CW28" s="38"/>
      <c r="CX28" s="36"/>
      <c r="CY28" s="36"/>
      <c r="CZ28" s="36"/>
      <c r="DA28" s="36"/>
      <c r="DB28" s="38"/>
      <c r="DC28" s="36"/>
      <c r="DD28" s="36"/>
      <c r="DE28" s="36"/>
      <c r="DF28" s="36"/>
      <c r="DG28" s="38"/>
      <c r="DH28" s="36"/>
      <c r="DI28" s="36"/>
      <c r="DJ28" s="36"/>
      <c r="DK28" s="36"/>
      <c r="DL28" s="38"/>
      <c r="DM28" s="36"/>
      <c r="DN28" s="36"/>
      <c r="DO28" s="36"/>
      <c r="DP28" s="36"/>
      <c r="DQ28" s="38"/>
      <c r="DR28" s="36"/>
      <c r="DS28" s="36"/>
      <c r="DT28" s="36"/>
      <c r="DU28" s="36"/>
      <c r="DV28" s="38"/>
      <c r="DW28" s="36"/>
      <c r="DX28" s="36"/>
      <c r="DY28" s="36"/>
      <c r="DZ28" s="36"/>
      <c r="EA28" s="38"/>
      <c r="EB28" s="36"/>
      <c r="EC28" s="36"/>
      <c r="ED28" s="36"/>
      <c r="EE28" s="36"/>
      <c r="EF28" s="38"/>
      <c r="EG28" s="36"/>
      <c r="EH28" s="36"/>
      <c r="EI28" s="36"/>
      <c r="EJ28" s="36"/>
      <c r="EK28" s="38"/>
      <c r="EL28" s="36"/>
      <c r="EM28" s="36"/>
      <c r="EN28" s="36"/>
      <c r="EO28" s="36"/>
      <c r="EP28" s="38"/>
      <c r="EQ28" s="36"/>
      <c r="ER28" s="36"/>
      <c r="ES28" s="36"/>
      <c r="ET28" s="36"/>
      <c r="EU28" s="38"/>
      <c r="EV28" s="36"/>
      <c r="EW28" s="36"/>
      <c r="EX28" s="36"/>
      <c r="EY28" s="36"/>
      <c r="EZ28" s="38"/>
      <c r="FA28" s="36"/>
      <c r="FB28" s="36"/>
      <c r="FC28" s="36"/>
      <c r="FD28" s="36"/>
      <c r="FE28" s="38"/>
      <c r="FF28" s="36"/>
      <c r="FG28" s="36"/>
      <c r="FH28" s="36"/>
      <c r="FI28" s="36"/>
      <c r="FJ28" s="38"/>
      <c r="FK28" s="36"/>
      <c r="FL28" s="36"/>
      <c r="FM28" s="36"/>
      <c r="FN28" s="36"/>
      <c r="FO28" s="38"/>
      <c r="FP28" s="36"/>
      <c r="FQ28" s="36"/>
      <c r="FR28" s="36"/>
      <c r="FS28" s="36"/>
      <c r="FT28" s="38"/>
      <c r="FU28" s="36"/>
      <c r="FV28" s="36"/>
      <c r="FW28" s="36"/>
      <c r="FX28" s="36"/>
      <c r="FY28" s="2"/>
    </row>
    <row r="29" spans="1:181" ht="18" hidden="1" customHeight="1" outlineLevel="1">
      <c r="A29" s="1"/>
      <c r="B29" s="39">
        <v>2.1199999999999974</v>
      </c>
      <c r="C29" s="40" t="b">
        <v>0</v>
      </c>
      <c r="D29" s="41"/>
      <c r="E29" s="30"/>
      <c r="F29" s="31" t="str">
        <f t="array" ref="F29">IFERROR(INDEX(#REF!, MATCH($G29,#REF!, 0)), "")</f>
        <v/>
      </c>
      <c r="G29" s="32"/>
      <c r="H29" s="33"/>
      <c r="I29" s="45"/>
      <c r="J29" s="35" t="str">
        <f t="shared" si="1"/>
        <v/>
      </c>
      <c r="K29" s="43"/>
      <c r="L29" s="36"/>
      <c r="M29" s="36"/>
      <c r="N29" s="36"/>
      <c r="O29" s="37"/>
      <c r="P29" s="38"/>
      <c r="Q29" s="36"/>
      <c r="R29" s="36"/>
      <c r="S29" s="36"/>
      <c r="T29" s="37"/>
      <c r="U29" s="38"/>
      <c r="V29" s="36"/>
      <c r="W29" s="36"/>
      <c r="X29" s="36"/>
      <c r="Y29" s="37"/>
      <c r="Z29" s="38"/>
      <c r="AA29" s="36"/>
      <c r="AB29" s="36"/>
      <c r="AC29" s="36"/>
      <c r="AD29" s="37"/>
      <c r="AE29" s="38"/>
      <c r="AF29" s="36"/>
      <c r="AG29" s="36"/>
      <c r="AH29" s="36"/>
      <c r="AI29" s="36"/>
      <c r="AJ29" s="38"/>
      <c r="AK29" s="36"/>
      <c r="AL29" s="36"/>
      <c r="AM29" s="36"/>
      <c r="AN29" s="36"/>
      <c r="AO29" s="38"/>
      <c r="AP29" s="36"/>
      <c r="AQ29" s="36"/>
      <c r="AR29" s="36"/>
      <c r="AS29" s="36"/>
      <c r="AT29" s="38"/>
      <c r="AU29" s="36"/>
      <c r="AV29" s="36"/>
      <c r="AW29" s="36"/>
      <c r="AX29" s="36"/>
      <c r="AY29" s="38"/>
      <c r="AZ29" s="36"/>
      <c r="BA29" s="36"/>
      <c r="BB29" s="36"/>
      <c r="BC29" s="36"/>
      <c r="BD29" s="38"/>
      <c r="BE29" s="36"/>
      <c r="BF29" s="36"/>
      <c r="BG29" s="36"/>
      <c r="BH29" s="36"/>
      <c r="BI29" s="38"/>
      <c r="BJ29" s="36"/>
      <c r="BK29" s="36"/>
      <c r="BL29" s="36"/>
      <c r="BM29" s="36"/>
      <c r="BN29" s="36"/>
      <c r="BO29" s="38"/>
      <c r="BP29" s="36"/>
      <c r="BQ29" s="36"/>
      <c r="BR29" s="36"/>
      <c r="BS29" s="38"/>
      <c r="BT29" s="36"/>
      <c r="BU29" s="36"/>
      <c r="BV29" s="36"/>
      <c r="BW29" s="36"/>
      <c r="BX29" s="38"/>
      <c r="BY29" s="36"/>
      <c r="BZ29" s="36"/>
      <c r="CA29" s="36"/>
      <c r="CB29" s="36"/>
      <c r="CC29" s="38"/>
      <c r="CD29" s="36"/>
      <c r="CE29" s="36"/>
      <c r="CF29" s="36"/>
      <c r="CG29" s="36"/>
      <c r="CH29" s="38"/>
      <c r="CI29" s="36"/>
      <c r="CJ29" s="36"/>
      <c r="CK29" s="36"/>
      <c r="CL29" s="36"/>
      <c r="CM29" s="38"/>
      <c r="CN29" s="36"/>
      <c r="CO29" s="36"/>
      <c r="CP29" s="36"/>
      <c r="CQ29" s="36"/>
      <c r="CR29" s="38"/>
      <c r="CS29" s="36"/>
      <c r="CT29" s="36"/>
      <c r="CU29" s="36"/>
      <c r="CV29" s="36"/>
      <c r="CW29" s="38"/>
      <c r="CX29" s="36"/>
      <c r="CY29" s="36"/>
      <c r="CZ29" s="36"/>
      <c r="DA29" s="36"/>
      <c r="DB29" s="38"/>
      <c r="DC29" s="36"/>
      <c r="DD29" s="36"/>
      <c r="DE29" s="36"/>
      <c r="DF29" s="36"/>
      <c r="DG29" s="38"/>
      <c r="DH29" s="36"/>
      <c r="DI29" s="36"/>
      <c r="DJ29" s="36"/>
      <c r="DK29" s="36"/>
      <c r="DL29" s="38"/>
      <c r="DM29" s="36"/>
      <c r="DN29" s="36"/>
      <c r="DO29" s="36"/>
      <c r="DP29" s="36"/>
      <c r="DQ29" s="38"/>
      <c r="DR29" s="36"/>
      <c r="DS29" s="36"/>
      <c r="DT29" s="36"/>
      <c r="DU29" s="36"/>
      <c r="DV29" s="38"/>
      <c r="DW29" s="36"/>
      <c r="DX29" s="36"/>
      <c r="DY29" s="36"/>
      <c r="DZ29" s="36"/>
      <c r="EA29" s="38"/>
      <c r="EB29" s="36"/>
      <c r="EC29" s="36"/>
      <c r="ED29" s="36"/>
      <c r="EE29" s="36"/>
      <c r="EF29" s="38"/>
      <c r="EG29" s="36"/>
      <c r="EH29" s="36"/>
      <c r="EI29" s="36"/>
      <c r="EJ29" s="36"/>
      <c r="EK29" s="38"/>
      <c r="EL29" s="36"/>
      <c r="EM29" s="36"/>
      <c r="EN29" s="36"/>
      <c r="EO29" s="36"/>
      <c r="EP29" s="38"/>
      <c r="EQ29" s="36"/>
      <c r="ER29" s="36"/>
      <c r="ES29" s="36"/>
      <c r="ET29" s="36"/>
      <c r="EU29" s="38"/>
      <c r="EV29" s="36"/>
      <c r="EW29" s="36"/>
      <c r="EX29" s="36"/>
      <c r="EY29" s="36"/>
      <c r="EZ29" s="38"/>
      <c r="FA29" s="36"/>
      <c r="FB29" s="36"/>
      <c r="FC29" s="36"/>
      <c r="FD29" s="36"/>
      <c r="FE29" s="38"/>
      <c r="FF29" s="36"/>
      <c r="FG29" s="36"/>
      <c r="FH29" s="36"/>
      <c r="FI29" s="36"/>
      <c r="FJ29" s="38"/>
      <c r="FK29" s="36"/>
      <c r="FL29" s="36"/>
      <c r="FM29" s="36"/>
      <c r="FN29" s="36"/>
      <c r="FO29" s="38"/>
      <c r="FP29" s="36"/>
      <c r="FQ29" s="36"/>
      <c r="FR29" s="36"/>
      <c r="FS29" s="36"/>
      <c r="FT29" s="38"/>
      <c r="FU29" s="36"/>
      <c r="FV29" s="36"/>
      <c r="FW29" s="36"/>
      <c r="FX29" s="36"/>
      <c r="FY29" s="2"/>
    </row>
    <row r="30" spans="1:181" ht="18" hidden="1" customHeight="1" outlineLevel="1">
      <c r="A30" s="1"/>
      <c r="B30" s="39">
        <v>2.1299999999999972</v>
      </c>
      <c r="C30" s="40" t="b">
        <v>0</v>
      </c>
      <c r="D30" s="41"/>
      <c r="E30" s="42"/>
      <c r="F30" s="31" t="str">
        <f t="array" ref="F30">IFERROR(INDEX(#REF!, MATCH($G30,#REF!, 0)), "")</f>
        <v/>
      </c>
      <c r="G30" s="32"/>
      <c r="H30" s="33"/>
      <c r="I30" s="45"/>
      <c r="J30" s="35" t="str">
        <f t="shared" si="1"/>
        <v/>
      </c>
      <c r="K30" s="43"/>
      <c r="L30" s="36"/>
      <c r="M30" s="36"/>
      <c r="N30" s="36"/>
      <c r="O30" s="37"/>
      <c r="P30" s="38"/>
      <c r="Q30" s="36"/>
      <c r="R30" s="36"/>
      <c r="S30" s="36"/>
      <c r="T30" s="37"/>
      <c r="U30" s="38"/>
      <c r="V30" s="36"/>
      <c r="W30" s="36"/>
      <c r="X30" s="36"/>
      <c r="Y30" s="37"/>
      <c r="Z30" s="38"/>
      <c r="AA30" s="36"/>
      <c r="AB30" s="36"/>
      <c r="AC30" s="36"/>
      <c r="AD30" s="37"/>
      <c r="AE30" s="38"/>
      <c r="AF30" s="36"/>
      <c r="AG30" s="36"/>
      <c r="AH30" s="36"/>
      <c r="AI30" s="36"/>
      <c r="AJ30" s="38"/>
      <c r="AK30" s="36"/>
      <c r="AL30" s="36"/>
      <c r="AM30" s="36"/>
      <c r="AN30" s="36"/>
      <c r="AO30" s="38"/>
      <c r="AP30" s="36"/>
      <c r="AQ30" s="36"/>
      <c r="AR30" s="36"/>
      <c r="AS30" s="36"/>
      <c r="AT30" s="38"/>
      <c r="AU30" s="36"/>
      <c r="AV30" s="36"/>
      <c r="AW30" s="36"/>
      <c r="AX30" s="36"/>
      <c r="AY30" s="38"/>
      <c r="AZ30" s="36"/>
      <c r="BA30" s="36"/>
      <c r="BB30" s="36"/>
      <c r="BC30" s="36"/>
      <c r="BD30" s="38"/>
      <c r="BE30" s="36"/>
      <c r="BF30" s="36"/>
      <c r="BG30" s="36"/>
      <c r="BH30" s="36"/>
      <c r="BI30" s="38"/>
      <c r="BJ30" s="36"/>
      <c r="BK30" s="36"/>
      <c r="BL30" s="36"/>
      <c r="BM30" s="36"/>
      <c r="BN30" s="36"/>
      <c r="BO30" s="38"/>
      <c r="BP30" s="36"/>
      <c r="BQ30" s="36"/>
      <c r="BR30" s="36"/>
      <c r="BS30" s="38"/>
      <c r="BT30" s="36"/>
      <c r="BU30" s="36"/>
      <c r="BV30" s="36"/>
      <c r="BW30" s="36"/>
      <c r="BX30" s="38"/>
      <c r="BY30" s="36"/>
      <c r="BZ30" s="36"/>
      <c r="CA30" s="36"/>
      <c r="CB30" s="36"/>
      <c r="CC30" s="38"/>
      <c r="CD30" s="36"/>
      <c r="CE30" s="36"/>
      <c r="CF30" s="36"/>
      <c r="CG30" s="36"/>
      <c r="CH30" s="38"/>
      <c r="CI30" s="36"/>
      <c r="CJ30" s="36"/>
      <c r="CK30" s="36"/>
      <c r="CL30" s="36"/>
      <c r="CM30" s="38"/>
      <c r="CN30" s="36"/>
      <c r="CO30" s="36"/>
      <c r="CP30" s="36"/>
      <c r="CQ30" s="36"/>
      <c r="CR30" s="38"/>
      <c r="CS30" s="36"/>
      <c r="CT30" s="36"/>
      <c r="CU30" s="36"/>
      <c r="CV30" s="36"/>
      <c r="CW30" s="38"/>
      <c r="CX30" s="36"/>
      <c r="CY30" s="36"/>
      <c r="CZ30" s="36"/>
      <c r="DA30" s="36"/>
      <c r="DB30" s="38"/>
      <c r="DC30" s="36"/>
      <c r="DD30" s="36"/>
      <c r="DE30" s="36"/>
      <c r="DF30" s="36"/>
      <c r="DG30" s="38"/>
      <c r="DH30" s="36"/>
      <c r="DI30" s="36"/>
      <c r="DJ30" s="36"/>
      <c r="DK30" s="36"/>
      <c r="DL30" s="38"/>
      <c r="DM30" s="36"/>
      <c r="DN30" s="36"/>
      <c r="DO30" s="36"/>
      <c r="DP30" s="36"/>
      <c r="DQ30" s="38"/>
      <c r="DR30" s="36"/>
      <c r="DS30" s="36"/>
      <c r="DT30" s="36"/>
      <c r="DU30" s="36"/>
      <c r="DV30" s="38"/>
      <c r="DW30" s="36"/>
      <c r="DX30" s="36"/>
      <c r="DY30" s="36"/>
      <c r="DZ30" s="36"/>
      <c r="EA30" s="38"/>
      <c r="EB30" s="36"/>
      <c r="EC30" s="36"/>
      <c r="ED30" s="36"/>
      <c r="EE30" s="36"/>
      <c r="EF30" s="38"/>
      <c r="EG30" s="36"/>
      <c r="EH30" s="36"/>
      <c r="EI30" s="36"/>
      <c r="EJ30" s="36"/>
      <c r="EK30" s="38"/>
      <c r="EL30" s="36"/>
      <c r="EM30" s="36"/>
      <c r="EN30" s="36"/>
      <c r="EO30" s="36"/>
      <c r="EP30" s="38"/>
      <c r="EQ30" s="36"/>
      <c r="ER30" s="36"/>
      <c r="ES30" s="36"/>
      <c r="ET30" s="36"/>
      <c r="EU30" s="38"/>
      <c r="EV30" s="36"/>
      <c r="EW30" s="36"/>
      <c r="EX30" s="36"/>
      <c r="EY30" s="36"/>
      <c r="EZ30" s="38"/>
      <c r="FA30" s="36"/>
      <c r="FB30" s="36"/>
      <c r="FC30" s="36"/>
      <c r="FD30" s="36"/>
      <c r="FE30" s="38"/>
      <c r="FF30" s="36"/>
      <c r="FG30" s="36"/>
      <c r="FH30" s="36"/>
      <c r="FI30" s="36"/>
      <c r="FJ30" s="38"/>
      <c r="FK30" s="36"/>
      <c r="FL30" s="36"/>
      <c r="FM30" s="36"/>
      <c r="FN30" s="36"/>
      <c r="FO30" s="38"/>
      <c r="FP30" s="36"/>
      <c r="FQ30" s="36"/>
      <c r="FR30" s="36"/>
      <c r="FS30" s="36"/>
      <c r="FT30" s="38"/>
      <c r="FU30" s="36"/>
      <c r="FV30" s="36"/>
      <c r="FW30" s="36"/>
      <c r="FX30" s="36"/>
      <c r="FY30" s="2"/>
    </row>
    <row r="31" spans="1:181" ht="18" hidden="1" customHeight="1" outlineLevel="1">
      <c r="A31" s="1"/>
      <c r="B31" s="46">
        <v>2.139999999999997</v>
      </c>
      <c r="C31" s="47" t="b">
        <v>0</v>
      </c>
      <c r="D31" s="41"/>
      <c r="E31" s="44"/>
      <c r="F31" s="31" t="str">
        <f t="array" ref="F31">IFERROR(INDEX(#REF!, MATCH($G31,#REF!, 0)), "")</f>
        <v/>
      </c>
      <c r="G31" s="32"/>
      <c r="H31" s="33"/>
      <c r="I31" s="45"/>
      <c r="J31" s="35" t="str">
        <f t="shared" si="1"/>
        <v/>
      </c>
      <c r="K31" s="48"/>
      <c r="L31" s="49"/>
      <c r="M31" s="49"/>
      <c r="N31" s="49"/>
      <c r="O31" s="50"/>
      <c r="P31" s="51"/>
      <c r="Q31" s="49"/>
      <c r="R31" s="49"/>
      <c r="S31" s="49"/>
      <c r="T31" s="50"/>
      <c r="U31" s="51"/>
      <c r="V31" s="49"/>
      <c r="W31" s="49"/>
      <c r="X31" s="49"/>
      <c r="Y31" s="50"/>
      <c r="Z31" s="51"/>
      <c r="AA31" s="49"/>
      <c r="AB31" s="49"/>
      <c r="AC31" s="49"/>
      <c r="AD31" s="50"/>
      <c r="AE31" s="51"/>
      <c r="AF31" s="49"/>
      <c r="AG31" s="49"/>
      <c r="AH31" s="49"/>
      <c r="AI31" s="49"/>
      <c r="AJ31" s="51"/>
      <c r="AK31" s="49"/>
      <c r="AL31" s="49"/>
      <c r="AM31" s="49"/>
      <c r="AN31" s="49"/>
      <c r="AO31" s="51"/>
      <c r="AP31" s="49"/>
      <c r="AQ31" s="49"/>
      <c r="AR31" s="49"/>
      <c r="AS31" s="49"/>
      <c r="AT31" s="51"/>
      <c r="AU31" s="49"/>
      <c r="AV31" s="49"/>
      <c r="AW31" s="49"/>
      <c r="AX31" s="49"/>
      <c r="AY31" s="51"/>
      <c r="AZ31" s="49"/>
      <c r="BA31" s="49"/>
      <c r="BB31" s="49"/>
      <c r="BC31" s="49"/>
      <c r="BD31" s="51"/>
      <c r="BE31" s="49"/>
      <c r="BF31" s="49"/>
      <c r="BG31" s="49"/>
      <c r="BH31" s="49"/>
      <c r="BI31" s="51"/>
      <c r="BJ31" s="49"/>
      <c r="BK31" s="49"/>
      <c r="BL31" s="49"/>
      <c r="BM31" s="49"/>
      <c r="BN31" s="49"/>
      <c r="BO31" s="51"/>
      <c r="BP31" s="49"/>
      <c r="BQ31" s="49"/>
      <c r="BR31" s="49"/>
      <c r="BS31" s="51"/>
      <c r="BT31" s="49"/>
      <c r="BU31" s="49"/>
      <c r="BV31" s="49"/>
      <c r="BW31" s="49"/>
      <c r="BX31" s="51"/>
      <c r="BY31" s="49"/>
      <c r="BZ31" s="49"/>
      <c r="CA31" s="49"/>
      <c r="CB31" s="49"/>
      <c r="CC31" s="51"/>
      <c r="CD31" s="49"/>
      <c r="CE31" s="49"/>
      <c r="CF31" s="49"/>
      <c r="CG31" s="49"/>
      <c r="CH31" s="51"/>
      <c r="CI31" s="49"/>
      <c r="CJ31" s="49"/>
      <c r="CK31" s="49"/>
      <c r="CL31" s="49"/>
      <c r="CM31" s="51"/>
      <c r="CN31" s="49"/>
      <c r="CO31" s="49"/>
      <c r="CP31" s="49"/>
      <c r="CQ31" s="49"/>
      <c r="CR31" s="51"/>
      <c r="CS31" s="49"/>
      <c r="CT31" s="49"/>
      <c r="CU31" s="49"/>
      <c r="CV31" s="49"/>
      <c r="CW31" s="51"/>
      <c r="CX31" s="49"/>
      <c r="CY31" s="49"/>
      <c r="CZ31" s="49"/>
      <c r="DA31" s="49"/>
      <c r="DB31" s="51"/>
      <c r="DC31" s="49"/>
      <c r="DD31" s="49"/>
      <c r="DE31" s="49"/>
      <c r="DF31" s="49"/>
      <c r="DG31" s="51"/>
      <c r="DH31" s="49"/>
      <c r="DI31" s="49"/>
      <c r="DJ31" s="49"/>
      <c r="DK31" s="49"/>
      <c r="DL31" s="51"/>
      <c r="DM31" s="49"/>
      <c r="DN31" s="49"/>
      <c r="DO31" s="49"/>
      <c r="DP31" s="49"/>
      <c r="DQ31" s="51"/>
      <c r="DR31" s="49"/>
      <c r="DS31" s="49"/>
      <c r="DT31" s="49"/>
      <c r="DU31" s="49"/>
      <c r="DV31" s="51"/>
      <c r="DW31" s="49"/>
      <c r="DX31" s="49"/>
      <c r="DY31" s="49"/>
      <c r="DZ31" s="49"/>
      <c r="EA31" s="51"/>
      <c r="EB31" s="49"/>
      <c r="EC31" s="49"/>
      <c r="ED31" s="49"/>
      <c r="EE31" s="49"/>
      <c r="EF31" s="51"/>
      <c r="EG31" s="49"/>
      <c r="EH31" s="49"/>
      <c r="EI31" s="49"/>
      <c r="EJ31" s="49"/>
      <c r="EK31" s="51"/>
      <c r="EL31" s="49"/>
      <c r="EM31" s="49"/>
      <c r="EN31" s="49"/>
      <c r="EO31" s="49"/>
      <c r="EP31" s="51"/>
      <c r="EQ31" s="49"/>
      <c r="ER31" s="49"/>
      <c r="ES31" s="49"/>
      <c r="ET31" s="49"/>
      <c r="EU31" s="51"/>
      <c r="EV31" s="49"/>
      <c r="EW31" s="49"/>
      <c r="EX31" s="49"/>
      <c r="EY31" s="49"/>
      <c r="EZ31" s="51"/>
      <c r="FA31" s="49"/>
      <c r="FB31" s="49"/>
      <c r="FC31" s="49"/>
      <c r="FD31" s="49"/>
      <c r="FE31" s="51"/>
      <c r="FF31" s="49"/>
      <c r="FG31" s="49"/>
      <c r="FH31" s="49"/>
      <c r="FI31" s="49"/>
      <c r="FJ31" s="51"/>
      <c r="FK31" s="49"/>
      <c r="FL31" s="49"/>
      <c r="FM31" s="49"/>
      <c r="FN31" s="49"/>
      <c r="FO31" s="51"/>
      <c r="FP31" s="49"/>
      <c r="FQ31" s="49"/>
      <c r="FR31" s="49"/>
      <c r="FS31" s="49"/>
      <c r="FT31" s="51"/>
      <c r="FU31" s="49"/>
      <c r="FV31" s="49"/>
      <c r="FW31" s="49"/>
      <c r="FX31" s="49"/>
      <c r="FY31" s="2"/>
    </row>
    <row r="32" spans="1:181" ht="18" customHeight="1">
      <c r="A32" s="1"/>
      <c r="B32" s="52">
        <v>2.1499999999999968</v>
      </c>
      <c r="C32" s="57">
        <f>IF(COUNTA($D$18:$D$31) = 0, 0, COUNTIF($C$18:$C$31, TRUE) / COUNTA($D$18:$D$31))</f>
        <v>0</v>
      </c>
      <c r="D32" s="156" t="str" cm="1">
        <f t="array" aca="1" ref="D32" ca="1">IFERROR(_xlfn.SINGLE(__xludf.UNSUPPORTED(IFERROR(SPARKLINE(C32, {"charttype","bar";"max",1;"min",0;"color1","#F59B6C"}), ""))),"")</f>
        <v/>
      </c>
      <c r="E32" s="226"/>
      <c r="F32" s="226"/>
      <c r="G32" s="226"/>
      <c r="H32" s="226"/>
      <c r="I32" s="226"/>
      <c r="J32" s="227"/>
      <c r="K32" s="54"/>
      <c r="L32" s="54"/>
      <c r="M32" s="54"/>
      <c r="N32" s="54"/>
      <c r="O32" s="54"/>
      <c r="P32" s="55"/>
      <c r="Q32" s="54"/>
      <c r="R32" s="54"/>
      <c r="S32" s="54"/>
      <c r="T32" s="54"/>
      <c r="U32" s="55"/>
      <c r="V32" s="54"/>
      <c r="W32" s="54"/>
      <c r="X32" s="54"/>
      <c r="Y32" s="54"/>
      <c r="Z32" s="55"/>
      <c r="AA32" s="54"/>
      <c r="AB32" s="54"/>
      <c r="AC32" s="54"/>
      <c r="AD32" s="54"/>
      <c r="AE32" s="55"/>
      <c r="AF32" s="54"/>
      <c r="AG32" s="54"/>
      <c r="AH32" s="54"/>
      <c r="AI32" s="54"/>
      <c r="AJ32" s="55"/>
      <c r="AK32" s="54"/>
      <c r="AL32" s="54"/>
      <c r="AM32" s="54"/>
      <c r="AN32" s="54"/>
      <c r="AO32" s="55"/>
      <c r="AP32" s="54"/>
      <c r="AQ32" s="54"/>
      <c r="AR32" s="54"/>
      <c r="AS32" s="54"/>
      <c r="AT32" s="55"/>
      <c r="AU32" s="54"/>
      <c r="AV32" s="54"/>
      <c r="AW32" s="54"/>
      <c r="AX32" s="54"/>
      <c r="AY32" s="55"/>
      <c r="AZ32" s="54"/>
      <c r="BA32" s="54"/>
      <c r="BB32" s="54"/>
      <c r="BC32" s="54"/>
      <c r="BD32" s="55"/>
      <c r="BE32" s="54"/>
      <c r="BF32" s="54"/>
      <c r="BG32" s="54"/>
      <c r="BH32" s="54"/>
      <c r="BI32" s="55"/>
      <c r="BJ32" s="54"/>
      <c r="BK32" s="54"/>
      <c r="BL32" s="54"/>
      <c r="BM32" s="54"/>
      <c r="BN32" s="54"/>
      <c r="BO32" s="55"/>
      <c r="BP32" s="54"/>
      <c r="BQ32" s="54"/>
      <c r="BR32" s="54"/>
      <c r="BS32" s="55"/>
      <c r="BT32" s="54"/>
      <c r="BU32" s="54"/>
      <c r="BV32" s="54"/>
      <c r="BW32" s="54"/>
      <c r="BX32" s="55"/>
      <c r="BY32" s="54"/>
      <c r="BZ32" s="54"/>
      <c r="CA32" s="54"/>
      <c r="CB32" s="54"/>
      <c r="CC32" s="55"/>
      <c r="CD32" s="54"/>
      <c r="CE32" s="54"/>
      <c r="CF32" s="54"/>
      <c r="CG32" s="54"/>
      <c r="CH32" s="55"/>
      <c r="CI32" s="54"/>
      <c r="CJ32" s="54"/>
      <c r="CK32" s="54"/>
      <c r="CL32" s="54"/>
      <c r="CM32" s="55"/>
      <c r="CN32" s="54"/>
      <c r="CO32" s="54"/>
      <c r="CP32" s="54"/>
      <c r="CQ32" s="54"/>
      <c r="CR32" s="55"/>
      <c r="CS32" s="54"/>
      <c r="CT32" s="54"/>
      <c r="CU32" s="54"/>
      <c r="CV32" s="54"/>
      <c r="CW32" s="55"/>
      <c r="CX32" s="54"/>
      <c r="CY32" s="54"/>
      <c r="CZ32" s="54"/>
      <c r="DA32" s="54"/>
      <c r="DB32" s="55"/>
      <c r="DC32" s="54"/>
      <c r="DD32" s="54"/>
      <c r="DE32" s="54"/>
      <c r="DF32" s="54"/>
      <c r="DG32" s="55"/>
      <c r="DH32" s="54"/>
      <c r="DI32" s="54"/>
      <c r="DJ32" s="54"/>
      <c r="DK32" s="54"/>
      <c r="DL32" s="55"/>
      <c r="DM32" s="54"/>
      <c r="DN32" s="54"/>
      <c r="DO32" s="54"/>
      <c r="DP32" s="54"/>
      <c r="DQ32" s="55"/>
      <c r="DR32" s="54"/>
      <c r="DS32" s="54"/>
      <c r="DT32" s="54"/>
      <c r="DU32" s="54"/>
      <c r="DV32" s="55"/>
      <c r="DW32" s="54"/>
      <c r="DX32" s="54"/>
      <c r="DY32" s="54"/>
      <c r="DZ32" s="54"/>
      <c r="EA32" s="55"/>
      <c r="EB32" s="54"/>
      <c r="EC32" s="54"/>
      <c r="ED32" s="54"/>
      <c r="EE32" s="54"/>
      <c r="EF32" s="55"/>
      <c r="EG32" s="54"/>
      <c r="EH32" s="54"/>
      <c r="EI32" s="54"/>
      <c r="EJ32" s="54"/>
      <c r="EK32" s="55"/>
      <c r="EL32" s="54"/>
      <c r="EM32" s="54"/>
      <c r="EN32" s="54"/>
      <c r="EO32" s="54"/>
      <c r="EP32" s="55"/>
      <c r="EQ32" s="54"/>
      <c r="ER32" s="54"/>
      <c r="ES32" s="54"/>
      <c r="ET32" s="54"/>
      <c r="EU32" s="55"/>
      <c r="EV32" s="54"/>
      <c r="EW32" s="54"/>
      <c r="EX32" s="54"/>
      <c r="EY32" s="54"/>
      <c r="EZ32" s="55"/>
      <c r="FA32" s="54"/>
      <c r="FB32" s="54"/>
      <c r="FC32" s="54"/>
      <c r="FD32" s="54"/>
      <c r="FE32" s="55"/>
      <c r="FF32" s="54"/>
      <c r="FG32" s="54"/>
      <c r="FH32" s="54"/>
      <c r="FI32" s="54"/>
      <c r="FJ32" s="55"/>
      <c r="FK32" s="54"/>
      <c r="FL32" s="54"/>
      <c r="FM32" s="54"/>
      <c r="FN32" s="54"/>
      <c r="FO32" s="55"/>
      <c r="FP32" s="54"/>
      <c r="FQ32" s="54"/>
      <c r="FR32" s="54"/>
      <c r="FS32" s="54"/>
      <c r="FT32" s="55"/>
      <c r="FU32" s="54"/>
      <c r="FV32" s="54"/>
      <c r="FW32" s="54"/>
      <c r="FX32" s="54"/>
      <c r="FY32" s="2"/>
    </row>
    <row r="33" spans="1:181" ht="18" customHeight="1">
      <c r="A33" s="1"/>
      <c r="B33" s="21" cm="1">
        <f t="array" ref="B33:B48">_xlfn.SEQUENCE(16, 1, 3, 0.01)</f>
        <v>3</v>
      </c>
      <c r="C33" s="22"/>
      <c r="D33" s="23" t="s">
        <v>29</v>
      </c>
      <c r="E33" s="22"/>
      <c r="F33" s="22"/>
      <c r="G33" s="22"/>
      <c r="H33" s="56"/>
      <c r="I33" s="56"/>
      <c r="J33" s="24"/>
      <c r="K33" s="25"/>
      <c r="L33" s="25"/>
      <c r="M33" s="25"/>
      <c r="N33" s="25"/>
      <c r="O33" s="25"/>
      <c r="P33" s="26"/>
      <c r="Q33" s="25"/>
      <c r="R33" s="25"/>
      <c r="S33" s="25"/>
      <c r="T33" s="25"/>
      <c r="U33" s="26"/>
      <c r="V33" s="25"/>
      <c r="W33" s="25"/>
      <c r="X33" s="25"/>
      <c r="Y33" s="25"/>
      <c r="Z33" s="26"/>
      <c r="AA33" s="25"/>
      <c r="AB33" s="25"/>
      <c r="AC33" s="25"/>
      <c r="AD33" s="25"/>
      <c r="AE33" s="26"/>
      <c r="AF33" s="25"/>
      <c r="AG33" s="25"/>
      <c r="AH33" s="25"/>
      <c r="AI33" s="25"/>
      <c r="AJ33" s="26"/>
      <c r="AK33" s="25"/>
      <c r="AL33" s="25"/>
      <c r="AM33" s="25"/>
      <c r="AN33" s="25"/>
      <c r="AO33" s="26"/>
      <c r="AP33" s="25"/>
      <c r="AQ33" s="25"/>
      <c r="AR33" s="25"/>
      <c r="AS33" s="25"/>
      <c r="AT33" s="26"/>
      <c r="AU33" s="25"/>
      <c r="AV33" s="25"/>
      <c r="AW33" s="25"/>
      <c r="AX33" s="25"/>
      <c r="AY33" s="26"/>
      <c r="AZ33" s="25"/>
      <c r="BA33" s="25"/>
      <c r="BB33" s="25"/>
      <c r="BC33" s="25"/>
      <c r="BD33" s="26"/>
      <c r="BE33" s="25"/>
      <c r="BF33" s="25"/>
      <c r="BG33" s="25"/>
      <c r="BH33" s="25"/>
      <c r="BI33" s="26"/>
      <c r="BJ33" s="25"/>
      <c r="BK33" s="25"/>
      <c r="BL33" s="25"/>
      <c r="BM33" s="25"/>
      <c r="BN33" s="25"/>
      <c r="BO33" s="26"/>
      <c r="BP33" s="25"/>
      <c r="BQ33" s="25"/>
      <c r="BR33" s="25"/>
      <c r="BS33" s="26"/>
      <c r="BT33" s="25"/>
      <c r="BU33" s="25"/>
      <c r="BV33" s="25"/>
      <c r="BW33" s="25"/>
      <c r="BX33" s="26"/>
      <c r="BY33" s="25"/>
      <c r="BZ33" s="25"/>
      <c r="CA33" s="25"/>
      <c r="CB33" s="25"/>
      <c r="CC33" s="26"/>
      <c r="CD33" s="25"/>
      <c r="CE33" s="25"/>
      <c r="CF33" s="25"/>
      <c r="CG33" s="25"/>
      <c r="CH33" s="26"/>
      <c r="CI33" s="25"/>
      <c r="CJ33" s="25"/>
      <c r="CK33" s="25"/>
      <c r="CL33" s="25"/>
      <c r="CM33" s="26"/>
      <c r="CN33" s="25"/>
      <c r="CO33" s="25"/>
      <c r="CP33" s="25"/>
      <c r="CQ33" s="25"/>
      <c r="CR33" s="26"/>
      <c r="CS33" s="25"/>
      <c r="CT33" s="25"/>
      <c r="CU33" s="25"/>
      <c r="CV33" s="25"/>
      <c r="CW33" s="26"/>
      <c r="CX33" s="25"/>
      <c r="CY33" s="25"/>
      <c r="CZ33" s="25"/>
      <c r="DA33" s="25"/>
      <c r="DB33" s="26"/>
      <c r="DC33" s="25"/>
      <c r="DD33" s="25"/>
      <c r="DE33" s="25"/>
      <c r="DF33" s="25"/>
      <c r="DG33" s="26"/>
      <c r="DH33" s="25"/>
      <c r="DI33" s="25"/>
      <c r="DJ33" s="25"/>
      <c r="DK33" s="25"/>
      <c r="DL33" s="26"/>
      <c r="DM33" s="25"/>
      <c r="DN33" s="25"/>
      <c r="DO33" s="25"/>
      <c r="DP33" s="25"/>
      <c r="DQ33" s="26"/>
      <c r="DR33" s="25"/>
      <c r="DS33" s="25"/>
      <c r="DT33" s="25"/>
      <c r="DU33" s="25"/>
      <c r="DV33" s="26"/>
      <c r="DW33" s="25"/>
      <c r="DX33" s="25"/>
      <c r="DY33" s="25"/>
      <c r="DZ33" s="25"/>
      <c r="EA33" s="26"/>
      <c r="EB33" s="25"/>
      <c r="EC33" s="25"/>
      <c r="ED33" s="25"/>
      <c r="EE33" s="25"/>
      <c r="EF33" s="26"/>
      <c r="EG33" s="25"/>
      <c r="EH33" s="25"/>
      <c r="EI33" s="25"/>
      <c r="EJ33" s="25"/>
      <c r="EK33" s="26"/>
      <c r="EL33" s="25"/>
      <c r="EM33" s="25"/>
      <c r="EN33" s="25"/>
      <c r="EO33" s="25"/>
      <c r="EP33" s="26"/>
      <c r="EQ33" s="25"/>
      <c r="ER33" s="25"/>
      <c r="ES33" s="25"/>
      <c r="ET33" s="25"/>
      <c r="EU33" s="26"/>
      <c r="EV33" s="25"/>
      <c r="EW33" s="25"/>
      <c r="EX33" s="25"/>
      <c r="EY33" s="25"/>
      <c r="EZ33" s="26"/>
      <c r="FA33" s="25"/>
      <c r="FB33" s="25"/>
      <c r="FC33" s="25"/>
      <c r="FD33" s="25"/>
      <c r="FE33" s="26"/>
      <c r="FF33" s="25"/>
      <c r="FG33" s="25"/>
      <c r="FH33" s="25"/>
      <c r="FI33" s="25"/>
      <c r="FJ33" s="26"/>
      <c r="FK33" s="25"/>
      <c r="FL33" s="25"/>
      <c r="FM33" s="25"/>
      <c r="FN33" s="25"/>
      <c r="FO33" s="26"/>
      <c r="FP33" s="25"/>
      <c r="FQ33" s="25"/>
      <c r="FR33" s="25"/>
      <c r="FS33" s="25"/>
      <c r="FT33" s="26"/>
      <c r="FU33" s="25"/>
      <c r="FV33" s="25"/>
      <c r="FW33" s="25"/>
      <c r="FX33" s="25"/>
      <c r="FY33" s="2"/>
    </row>
    <row r="34" spans="1:181" ht="18" customHeight="1" outlineLevel="1">
      <c r="A34" s="1"/>
      <c r="B34" s="27">
        <v>3.01</v>
      </c>
      <c r="C34" s="28" t="b">
        <v>0</v>
      </c>
      <c r="D34" s="41" t="s">
        <v>30</v>
      </c>
      <c r="E34" s="30"/>
      <c r="F34" s="31" t="str">
        <f>IFERROR(INDEX(#REF!, MATCH($G34,#REF!, 0)), "")</f>
        <v/>
      </c>
      <c r="G34" s="32" t="s">
        <v>17</v>
      </c>
      <c r="H34" s="33"/>
      <c r="I34" s="45"/>
      <c r="J34" s="35" t="str">
        <f t="shared" ref="J34:J48" si="2">IF(AND(ISNUMBER($H34), ISNUMBER($I34)), $I34-$H34+1, "")</f>
        <v/>
      </c>
      <c r="K34" s="43"/>
      <c r="L34" s="36"/>
      <c r="M34" s="36"/>
      <c r="N34" s="36"/>
      <c r="O34" s="37"/>
      <c r="P34" s="38"/>
      <c r="Q34" s="36"/>
      <c r="R34" s="36"/>
      <c r="S34" s="36"/>
      <c r="T34" s="37"/>
      <c r="U34" s="38"/>
      <c r="V34" s="36"/>
      <c r="W34" s="36"/>
      <c r="X34" s="36"/>
      <c r="Y34" s="37"/>
      <c r="Z34" s="38"/>
      <c r="AA34" s="36"/>
      <c r="AB34" s="36"/>
      <c r="AC34" s="36"/>
      <c r="AD34" s="37"/>
      <c r="AE34" s="38"/>
      <c r="AF34" s="36"/>
      <c r="AG34" s="36"/>
      <c r="AH34" s="36"/>
      <c r="AI34" s="36"/>
      <c r="AJ34" s="38"/>
      <c r="AK34" s="36"/>
      <c r="AL34" s="36"/>
      <c r="AM34" s="36"/>
      <c r="AN34" s="36"/>
      <c r="AO34" s="38"/>
      <c r="AP34" s="36"/>
      <c r="AQ34" s="36"/>
      <c r="AR34" s="36"/>
      <c r="AS34" s="36"/>
      <c r="AT34" s="38"/>
      <c r="AU34" s="36"/>
      <c r="AV34" s="36"/>
      <c r="AW34" s="36"/>
      <c r="AX34" s="36"/>
      <c r="AY34" s="38"/>
      <c r="AZ34" s="36"/>
      <c r="BA34" s="36"/>
      <c r="BB34" s="36"/>
      <c r="BC34" s="36"/>
      <c r="BD34" s="38"/>
      <c r="BE34" s="36"/>
      <c r="BF34" s="36"/>
      <c r="BG34" s="36"/>
      <c r="BH34" s="36"/>
      <c r="BI34" s="38"/>
      <c r="BJ34" s="36"/>
      <c r="BK34" s="36"/>
      <c r="BL34" s="36"/>
      <c r="BM34" s="36"/>
      <c r="BN34" s="36"/>
      <c r="BO34" s="38"/>
      <c r="BP34" s="36"/>
      <c r="BQ34" s="36"/>
      <c r="BR34" s="36"/>
      <c r="BS34" s="38"/>
      <c r="BT34" s="36"/>
      <c r="BU34" s="36"/>
      <c r="BV34" s="36"/>
      <c r="BW34" s="36"/>
      <c r="BX34" s="38"/>
      <c r="BY34" s="36"/>
      <c r="BZ34" s="36"/>
      <c r="CA34" s="36"/>
      <c r="CB34" s="36"/>
      <c r="CC34" s="38"/>
      <c r="CD34" s="36"/>
      <c r="CE34" s="36"/>
      <c r="CF34" s="36"/>
      <c r="CG34" s="36"/>
      <c r="CH34" s="38"/>
      <c r="CI34" s="36"/>
      <c r="CJ34" s="36"/>
      <c r="CK34" s="36"/>
      <c r="CL34" s="36"/>
      <c r="CM34" s="38"/>
      <c r="CN34" s="36"/>
      <c r="CO34" s="36"/>
      <c r="CP34" s="36"/>
      <c r="CQ34" s="36"/>
      <c r="CR34" s="38"/>
      <c r="CS34" s="36"/>
      <c r="CT34" s="36"/>
      <c r="CU34" s="36"/>
      <c r="CV34" s="36"/>
      <c r="CW34" s="38"/>
      <c r="CX34" s="36"/>
      <c r="CY34" s="36"/>
      <c r="CZ34" s="36"/>
      <c r="DA34" s="36"/>
      <c r="DB34" s="38"/>
      <c r="DC34" s="36"/>
      <c r="DD34" s="36"/>
      <c r="DE34" s="36"/>
      <c r="DF34" s="36"/>
      <c r="DG34" s="38"/>
      <c r="DH34" s="36"/>
      <c r="DI34" s="36"/>
      <c r="DJ34" s="36"/>
      <c r="DK34" s="36"/>
      <c r="DL34" s="38"/>
      <c r="DM34" s="36"/>
      <c r="DN34" s="36"/>
      <c r="DO34" s="36"/>
      <c r="DP34" s="36"/>
      <c r="DQ34" s="38"/>
      <c r="DR34" s="36"/>
      <c r="DS34" s="36"/>
      <c r="DT34" s="36"/>
      <c r="DU34" s="36"/>
      <c r="DV34" s="38"/>
      <c r="DW34" s="36"/>
      <c r="DX34" s="36"/>
      <c r="DY34" s="36"/>
      <c r="DZ34" s="36"/>
      <c r="EA34" s="38"/>
      <c r="EB34" s="36"/>
      <c r="EC34" s="36"/>
      <c r="ED34" s="36"/>
      <c r="EE34" s="36"/>
      <c r="EF34" s="38"/>
      <c r="EG34" s="36"/>
      <c r="EH34" s="36"/>
      <c r="EI34" s="36"/>
      <c r="EJ34" s="36"/>
      <c r="EK34" s="38"/>
      <c r="EL34" s="36"/>
      <c r="EM34" s="36"/>
      <c r="EN34" s="36"/>
      <c r="EO34" s="36"/>
      <c r="EP34" s="38"/>
      <c r="EQ34" s="36"/>
      <c r="ER34" s="36"/>
      <c r="ES34" s="36"/>
      <c r="ET34" s="36"/>
      <c r="EU34" s="38"/>
      <c r="EV34" s="36"/>
      <c r="EW34" s="36"/>
      <c r="EX34" s="36"/>
      <c r="EY34" s="36"/>
      <c r="EZ34" s="38"/>
      <c r="FA34" s="36"/>
      <c r="FB34" s="36"/>
      <c r="FC34" s="36"/>
      <c r="FD34" s="36"/>
      <c r="FE34" s="38"/>
      <c r="FF34" s="36"/>
      <c r="FG34" s="36"/>
      <c r="FH34" s="36"/>
      <c r="FI34" s="36"/>
      <c r="FJ34" s="38"/>
      <c r="FK34" s="36"/>
      <c r="FL34" s="36"/>
      <c r="FM34" s="36"/>
      <c r="FN34" s="36"/>
      <c r="FO34" s="38"/>
      <c r="FP34" s="36"/>
      <c r="FQ34" s="36"/>
      <c r="FR34" s="36"/>
      <c r="FS34" s="36"/>
      <c r="FT34" s="38"/>
      <c r="FU34" s="36"/>
      <c r="FV34" s="36"/>
      <c r="FW34" s="36"/>
      <c r="FX34" s="36"/>
      <c r="FY34" s="2"/>
    </row>
    <row r="35" spans="1:181" ht="18" customHeight="1" outlineLevel="1">
      <c r="A35" s="1"/>
      <c r="B35" s="39">
        <v>3.0199999999999996</v>
      </c>
      <c r="C35" s="40" t="b">
        <v>0</v>
      </c>
      <c r="D35" s="29" t="s">
        <v>31</v>
      </c>
      <c r="E35" s="42"/>
      <c r="F35" s="31" t="str">
        <f>IFERROR(INDEX(#REF!, MATCH($G35,#REF!, 0)), "")</f>
        <v/>
      </c>
      <c r="G35" s="32" t="s">
        <v>17</v>
      </c>
      <c r="H35" s="33"/>
      <c r="I35" s="45"/>
      <c r="J35" s="35" t="str">
        <f t="shared" si="2"/>
        <v/>
      </c>
      <c r="K35" s="43"/>
      <c r="L35" s="36"/>
      <c r="M35" s="36"/>
      <c r="N35" s="36"/>
      <c r="O35" s="37"/>
      <c r="P35" s="38"/>
      <c r="Q35" s="36"/>
      <c r="R35" s="36"/>
      <c r="S35" s="36"/>
      <c r="T35" s="37"/>
      <c r="U35" s="38"/>
      <c r="V35" s="36"/>
      <c r="W35" s="36"/>
      <c r="X35" s="36"/>
      <c r="Y35" s="37"/>
      <c r="Z35" s="38"/>
      <c r="AA35" s="36"/>
      <c r="AB35" s="36"/>
      <c r="AC35" s="36"/>
      <c r="AD35" s="37"/>
      <c r="AE35" s="38"/>
      <c r="AF35" s="36"/>
      <c r="AG35" s="36"/>
      <c r="AH35" s="36"/>
      <c r="AI35" s="36"/>
      <c r="AJ35" s="38"/>
      <c r="AK35" s="36"/>
      <c r="AL35" s="36"/>
      <c r="AM35" s="36"/>
      <c r="AN35" s="36"/>
      <c r="AO35" s="38"/>
      <c r="AP35" s="36"/>
      <c r="AQ35" s="36"/>
      <c r="AR35" s="36"/>
      <c r="AS35" s="36"/>
      <c r="AT35" s="38"/>
      <c r="AU35" s="36"/>
      <c r="AV35" s="36"/>
      <c r="AW35" s="36"/>
      <c r="AX35" s="36"/>
      <c r="AY35" s="38"/>
      <c r="AZ35" s="36"/>
      <c r="BA35" s="36"/>
      <c r="BB35" s="36"/>
      <c r="BC35" s="36"/>
      <c r="BD35" s="38"/>
      <c r="BE35" s="36"/>
      <c r="BF35" s="36"/>
      <c r="BG35" s="36"/>
      <c r="BH35" s="36"/>
      <c r="BI35" s="38"/>
      <c r="BJ35" s="36"/>
      <c r="BK35" s="36"/>
      <c r="BL35" s="36"/>
      <c r="BM35" s="36"/>
      <c r="BN35" s="36"/>
      <c r="BO35" s="38"/>
      <c r="BP35" s="36"/>
      <c r="BQ35" s="36"/>
      <c r="BR35" s="36"/>
      <c r="BS35" s="38"/>
      <c r="BT35" s="36"/>
      <c r="BU35" s="36"/>
      <c r="BV35" s="36"/>
      <c r="BW35" s="36"/>
      <c r="BX35" s="38"/>
      <c r="BY35" s="36"/>
      <c r="BZ35" s="36"/>
      <c r="CA35" s="36"/>
      <c r="CB35" s="36"/>
      <c r="CC35" s="38"/>
      <c r="CD35" s="36"/>
      <c r="CE35" s="36"/>
      <c r="CF35" s="36"/>
      <c r="CG35" s="36"/>
      <c r="CH35" s="38"/>
      <c r="CI35" s="36"/>
      <c r="CJ35" s="36"/>
      <c r="CK35" s="36"/>
      <c r="CL35" s="36"/>
      <c r="CM35" s="38"/>
      <c r="CN35" s="36"/>
      <c r="CO35" s="36"/>
      <c r="CP35" s="36"/>
      <c r="CQ35" s="36"/>
      <c r="CR35" s="38"/>
      <c r="CS35" s="36"/>
      <c r="CT35" s="36"/>
      <c r="CU35" s="36"/>
      <c r="CV35" s="36"/>
      <c r="CW35" s="38"/>
      <c r="CX35" s="36"/>
      <c r="CY35" s="36"/>
      <c r="CZ35" s="36"/>
      <c r="DA35" s="36"/>
      <c r="DB35" s="38"/>
      <c r="DC35" s="36"/>
      <c r="DD35" s="36"/>
      <c r="DE35" s="36"/>
      <c r="DF35" s="36"/>
      <c r="DG35" s="38"/>
      <c r="DH35" s="36"/>
      <c r="DI35" s="36"/>
      <c r="DJ35" s="36"/>
      <c r="DK35" s="36"/>
      <c r="DL35" s="38"/>
      <c r="DM35" s="36"/>
      <c r="DN35" s="36"/>
      <c r="DO35" s="36"/>
      <c r="DP35" s="36"/>
      <c r="DQ35" s="38"/>
      <c r="DR35" s="36"/>
      <c r="DS35" s="36"/>
      <c r="DT35" s="36"/>
      <c r="DU35" s="36"/>
      <c r="DV35" s="38"/>
      <c r="DW35" s="36"/>
      <c r="DX35" s="36"/>
      <c r="DY35" s="36"/>
      <c r="DZ35" s="36"/>
      <c r="EA35" s="38"/>
      <c r="EB35" s="36"/>
      <c r="EC35" s="36"/>
      <c r="ED35" s="36"/>
      <c r="EE35" s="36"/>
      <c r="EF35" s="38"/>
      <c r="EG35" s="36"/>
      <c r="EH35" s="36"/>
      <c r="EI35" s="36"/>
      <c r="EJ35" s="36"/>
      <c r="EK35" s="38"/>
      <c r="EL35" s="36"/>
      <c r="EM35" s="36"/>
      <c r="EN35" s="36"/>
      <c r="EO35" s="36"/>
      <c r="EP35" s="38"/>
      <c r="EQ35" s="36"/>
      <c r="ER35" s="36"/>
      <c r="ES35" s="36"/>
      <c r="ET35" s="36"/>
      <c r="EU35" s="38"/>
      <c r="EV35" s="36"/>
      <c r="EW35" s="36"/>
      <c r="EX35" s="36"/>
      <c r="EY35" s="36"/>
      <c r="EZ35" s="38"/>
      <c r="FA35" s="36"/>
      <c r="FB35" s="36"/>
      <c r="FC35" s="36"/>
      <c r="FD35" s="36"/>
      <c r="FE35" s="38"/>
      <c r="FF35" s="36"/>
      <c r="FG35" s="36"/>
      <c r="FH35" s="36"/>
      <c r="FI35" s="36"/>
      <c r="FJ35" s="38"/>
      <c r="FK35" s="36"/>
      <c r="FL35" s="36"/>
      <c r="FM35" s="36"/>
      <c r="FN35" s="36"/>
      <c r="FO35" s="38"/>
      <c r="FP35" s="36"/>
      <c r="FQ35" s="36"/>
      <c r="FR35" s="36"/>
      <c r="FS35" s="36"/>
      <c r="FT35" s="38"/>
      <c r="FU35" s="36"/>
      <c r="FV35" s="36"/>
      <c r="FW35" s="36"/>
      <c r="FX35" s="36"/>
      <c r="FY35" s="2"/>
    </row>
    <row r="36" spans="1:181" ht="18" customHeight="1" outlineLevel="1">
      <c r="A36" s="1"/>
      <c r="B36" s="39">
        <v>3.0299999999999994</v>
      </c>
      <c r="C36" s="40" t="b">
        <v>0</v>
      </c>
      <c r="D36" s="41" t="s">
        <v>32</v>
      </c>
      <c r="E36" s="44"/>
      <c r="F36" s="31" t="str">
        <f>IFERROR(INDEX(#REF!, MATCH($G36,#REF!, 0)), "")</f>
        <v/>
      </c>
      <c r="G36" s="32" t="s">
        <v>17</v>
      </c>
      <c r="H36" s="33"/>
      <c r="I36" s="45"/>
      <c r="J36" s="35" t="str">
        <f t="shared" si="2"/>
        <v/>
      </c>
      <c r="K36" s="43"/>
      <c r="L36" s="36"/>
      <c r="M36" s="36"/>
      <c r="N36" s="36"/>
      <c r="O36" s="37"/>
      <c r="P36" s="38"/>
      <c r="Q36" s="36"/>
      <c r="R36" s="36"/>
      <c r="S36" s="36"/>
      <c r="T36" s="37"/>
      <c r="U36" s="38"/>
      <c r="V36" s="36"/>
      <c r="W36" s="36"/>
      <c r="X36" s="36"/>
      <c r="Y36" s="37"/>
      <c r="Z36" s="38"/>
      <c r="AA36" s="36"/>
      <c r="AB36" s="36"/>
      <c r="AC36" s="36"/>
      <c r="AD36" s="37"/>
      <c r="AE36" s="38"/>
      <c r="AF36" s="36"/>
      <c r="AG36" s="36"/>
      <c r="AH36" s="36"/>
      <c r="AI36" s="36"/>
      <c r="AJ36" s="38"/>
      <c r="AK36" s="36"/>
      <c r="AL36" s="36"/>
      <c r="AM36" s="36"/>
      <c r="AN36" s="36"/>
      <c r="AO36" s="38"/>
      <c r="AP36" s="36"/>
      <c r="AQ36" s="36"/>
      <c r="AR36" s="36"/>
      <c r="AS36" s="36"/>
      <c r="AT36" s="38"/>
      <c r="AU36" s="36"/>
      <c r="AV36" s="36"/>
      <c r="AW36" s="36"/>
      <c r="AX36" s="36"/>
      <c r="AY36" s="38"/>
      <c r="AZ36" s="36"/>
      <c r="BA36" s="36"/>
      <c r="BB36" s="36"/>
      <c r="BC36" s="36"/>
      <c r="BD36" s="38"/>
      <c r="BE36" s="36"/>
      <c r="BF36" s="36"/>
      <c r="BG36" s="36"/>
      <c r="BH36" s="36"/>
      <c r="BI36" s="38"/>
      <c r="BJ36" s="36"/>
      <c r="BK36" s="36"/>
      <c r="BL36" s="36"/>
      <c r="BM36" s="36"/>
      <c r="BN36" s="36"/>
      <c r="BO36" s="38"/>
      <c r="BP36" s="36"/>
      <c r="BQ36" s="36"/>
      <c r="BR36" s="36"/>
      <c r="BS36" s="38"/>
      <c r="BT36" s="36"/>
      <c r="BU36" s="36"/>
      <c r="BV36" s="36"/>
      <c r="BW36" s="36"/>
      <c r="BX36" s="38"/>
      <c r="BY36" s="36"/>
      <c r="BZ36" s="36"/>
      <c r="CA36" s="36"/>
      <c r="CB36" s="36"/>
      <c r="CC36" s="38"/>
      <c r="CD36" s="36"/>
      <c r="CE36" s="36"/>
      <c r="CF36" s="36"/>
      <c r="CG36" s="36"/>
      <c r="CH36" s="38"/>
      <c r="CI36" s="36"/>
      <c r="CJ36" s="36"/>
      <c r="CK36" s="36"/>
      <c r="CL36" s="36"/>
      <c r="CM36" s="38"/>
      <c r="CN36" s="36"/>
      <c r="CO36" s="36"/>
      <c r="CP36" s="36"/>
      <c r="CQ36" s="36"/>
      <c r="CR36" s="38"/>
      <c r="CS36" s="36"/>
      <c r="CT36" s="36"/>
      <c r="CU36" s="36"/>
      <c r="CV36" s="36"/>
      <c r="CW36" s="38"/>
      <c r="CX36" s="36"/>
      <c r="CY36" s="36"/>
      <c r="CZ36" s="36"/>
      <c r="DA36" s="36"/>
      <c r="DB36" s="38"/>
      <c r="DC36" s="36"/>
      <c r="DD36" s="36"/>
      <c r="DE36" s="36"/>
      <c r="DF36" s="36"/>
      <c r="DG36" s="38"/>
      <c r="DH36" s="36"/>
      <c r="DI36" s="36"/>
      <c r="DJ36" s="36"/>
      <c r="DK36" s="36"/>
      <c r="DL36" s="38"/>
      <c r="DM36" s="36"/>
      <c r="DN36" s="36"/>
      <c r="DO36" s="36"/>
      <c r="DP36" s="36"/>
      <c r="DQ36" s="38"/>
      <c r="DR36" s="36"/>
      <c r="DS36" s="36"/>
      <c r="DT36" s="36"/>
      <c r="DU36" s="36"/>
      <c r="DV36" s="38"/>
      <c r="DW36" s="36"/>
      <c r="DX36" s="36"/>
      <c r="DY36" s="36"/>
      <c r="DZ36" s="36"/>
      <c r="EA36" s="38"/>
      <c r="EB36" s="36"/>
      <c r="EC36" s="36"/>
      <c r="ED36" s="36"/>
      <c r="EE36" s="36"/>
      <c r="EF36" s="38"/>
      <c r="EG36" s="36"/>
      <c r="EH36" s="36"/>
      <c r="EI36" s="36"/>
      <c r="EJ36" s="36"/>
      <c r="EK36" s="38"/>
      <c r="EL36" s="36"/>
      <c r="EM36" s="36"/>
      <c r="EN36" s="36"/>
      <c r="EO36" s="36"/>
      <c r="EP36" s="38"/>
      <c r="EQ36" s="36"/>
      <c r="ER36" s="36"/>
      <c r="ES36" s="36"/>
      <c r="ET36" s="36"/>
      <c r="EU36" s="38"/>
      <c r="EV36" s="36"/>
      <c r="EW36" s="36"/>
      <c r="EX36" s="36"/>
      <c r="EY36" s="36"/>
      <c r="EZ36" s="38"/>
      <c r="FA36" s="36"/>
      <c r="FB36" s="36"/>
      <c r="FC36" s="36"/>
      <c r="FD36" s="36"/>
      <c r="FE36" s="38"/>
      <c r="FF36" s="36"/>
      <c r="FG36" s="36"/>
      <c r="FH36" s="36"/>
      <c r="FI36" s="36"/>
      <c r="FJ36" s="38"/>
      <c r="FK36" s="36"/>
      <c r="FL36" s="36"/>
      <c r="FM36" s="36"/>
      <c r="FN36" s="36"/>
      <c r="FO36" s="38"/>
      <c r="FP36" s="36"/>
      <c r="FQ36" s="36"/>
      <c r="FR36" s="36"/>
      <c r="FS36" s="36"/>
      <c r="FT36" s="38"/>
      <c r="FU36" s="36"/>
      <c r="FV36" s="36"/>
      <c r="FW36" s="36"/>
      <c r="FX36" s="36"/>
      <c r="FY36" s="2"/>
    </row>
    <row r="37" spans="1:181" ht="18" customHeight="1" outlineLevel="1">
      <c r="A37" s="1"/>
      <c r="B37" s="39">
        <v>3.0399999999999991</v>
      </c>
      <c r="C37" s="40" t="b">
        <v>0</v>
      </c>
      <c r="D37" s="29" t="s">
        <v>33</v>
      </c>
      <c r="E37" s="30"/>
      <c r="F37" s="31" t="str">
        <f>IFERROR(INDEX(#REF!, MATCH($G37,#REF!, 0)), "")</f>
        <v/>
      </c>
      <c r="G37" s="32" t="s">
        <v>17</v>
      </c>
      <c r="H37" s="33"/>
      <c r="I37" s="45"/>
      <c r="J37" s="35" t="str">
        <f t="shared" si="2"/>
        <v/>
      </c>
      <c r="K37" s="43"/>
      <c r="L37" s="36"/>
      <c r="M37" s="36"/>
      <c r="N37" s="36"/>
      <c r="O37" s="37"/>
      <c r="P37" s="38"/>
      <c r="Q37" s="36"/>
      <c r="R37" s="36"/>
      <c r="S37" s="36"/>
      <c r="T37" s="37"/>
      <c r="U37" s="38"/>
      <c r="V37" s="36"/>
      <c r="W37" s="36"/>
      <c r="X37" s="36"/>
      <c r="Y37" s="37"/>
      <c r="Z37" s="38"/>
      <c r="AA37" s="36"/>
      <c r="AB37" s="36"/>
      <c r="AC37" s="36"/>
      <c r="AD37" s="37"/>
      <c r="AE37" s="38"/>
      <c r="AF37" s="36"/>
      <c r="AG37" s="36"/>
      <c r="AH37" s="36"/>
      <c r="AI37" s="36"/>
      <c r="AJ37" s="38"/>
      <c r="AK37" s="36"/>
      <c r="AL37" s="36"/>
      <c r="AM37" s="36"/>
      <c r="AN37" s="36"/>
      <c r="AO37" s="38"/>
      <c r="AP37" s="36"/>
      <c r="AQ37" s="36"/>
      <c r="AR37" s="36"/>
      <c r="AS37" s="36"/>
      <c r="AT37" s="38"/>
      <c r="AU37" s="36"/>
      <c r="AV37" s="36"/>
      <c r="AW37" s="36"/>
      <c r="AX37" s="36"/>
      <c r="AY37" s="38"/>
      <c r="AZ37" s="36"/>
      <c r="BA37" s="36"/>
      <c r="BB37" s="36"/>
      <c r="BC37" s="36"/>
      <c r="BD37" s="38"/>
      <c r="BE37" s="36"/>
      <c r="BF37" s="36"/>
      <c r="BG37" s="36"/>
      <c r="BH37" s="36"/>
      <c r="BI37" s="38"/>
      <c r="BJ37" s="36"/>
      <c r="BK37" s="36"/>
      <c r="BL37" s="36"/>
      <c r="BM37" s="36"/>
      <c r="BN37" s="36"/>
      <c r="BO37" s="38"/>
      <c r="BP37" s="36"/>
      <c r="BQ37" s="36"/>
      <c r="BR37" s="36"/>
      <c r="BS37" s="38"/>
      <c r="BT37" s="36"/>
      <c r="BU37" s="36"/>
      <c r="BV37" s="36"/>
      <c r="BW37" s="36"/>
      <c r="BX37" s="38"/>
      <c r="BY37" s="36"/>
      <c r="BZ37" s="36"/>
      <c r="CA37" s="36"/>
      <c r="CB37" s="36"/>
      <c r="CC37" s="38"/>
      <c r="CD37" s="36"/>
      <c r="CE37" s="36"/>
      <c r="CF37" s="36"/>
      <c r="CG37" s="36"/>
      <c r="CH37" s="38"/>
      <c r="CI37" s="36"/>
      <c r="CJ37" s="36"/>
      <c r="CK37" s="36"/>
      <c r="CL37" s="36"/>
      <c r="CM37" s="38"/>
      <c r="CN37" s="36"/>
      <c r="CO37" s="36"/>
      <c r="CP37" s="36"/>
      <c r="CQ37" s="36"/>
      <c r="CR37" s="38"/>
      <c r="CS37" s="36"/>
      <c r="CT37" s="36"/>
      <c r="CU37" s="36"/>
      <c r="CV37" s="36"/>
      <c r="CW37" s="38"/>
      <c r="CX37" s="36"/>
      <c r="CY37" s="36"/>
      <c r="CZ37" s="36"/>
      <c r="DA37" s="36"/>
      <c r="DB37" s="38"/>
      <c r="DC37" s="36"/>
      <c r="DD37" s="36"/>
      <c r="DE37" s="36"/>
      <c r="DF37" s="36"/>
      <c r="DG37" s="38"/>
      <c r="DH37" s="36"/>
      <c r="DI37" s="36"/>
      <c r="DJ37" s="36"/>
      <c r="DK37" s="36"/>
      <c r="DL37" s="38"/>
      <c r="DM37" s="36"/>
      <c r="DN37" s="36"/>
      <c r="DO37" s="36"/>
      <c r="DP37" s="36"/>
      <c r="DQ37" s="38"/>
      <c r="DR37" s="36"/>
      <c r="DS37" s="36"/>
      <c r="DT37" s="36"/>
      <c r="DU37" s="36"/>
      <c r="DV37" s="38"/>
      <c r="DW37" s="36"/>
      <c r="DX37" s="36"/>
      <c r="DY37" s="36"/>
      <c r="DZ37" s="36"/>
      <c r="EA37" s="38"/>
      <c r="EB37" s="36"/>
      <c r="EC37" s="36"/>
      <c r="ED37" s="36"/>
      <c r="EE37" s="36"/>
      <c r="EF37" s="38"/>
      <c r="EG37" s="36"/>
      <c r="EH37" s="36"/>
      <c r="EI37" s="36"/>
      <c r="EJ37" s="36"/>
      <c r="EK37" s="38"/>
      <c r="EL37" s="36"/>
      <c r="EM37" s="36"/>
      <c r="EN37" s="36"/>
      <c r="EO37" s="36"/>
      <c r="EP37" s="38"/>
      <c r="EQ37" s="36"/>
      <c r="ER37" s="36"/>
      <c r="ES37" s="36"/>
      <c r="ET37" s="36"/>
      <c r="EU37" s="38"/>
      <c r="EV37" s="36"/>
      <c r="EW37" s="36"/>
      <c r="EX37" s="36"/>
      <c r="EY37" s="36"/>
      <c r="EZ37" s="38"/>
      <c r="FA37" s="36"/>
      <c r="FB37" s="36"/>
      <c r="FC37" s="36"/>
      <c r="FD37" s="36"/>
      <c r="FE37" s="38"/>
      <c r="FF37" s="36"/>
      <c r="FG37" s="36"/>
      <c r="FH37" s="36"/>
      <c r="FI37" s="36"/>
      <c r="FJ37" s="38"/>
      <c r="FK37" s="36"/>
      <c r="FL37" s="36"/>
      <c r="FM37" s="36"/>
      <c r="FN37" s="36"/>
      <c r="FO37" s="38"/>
      <c r="FP37" s="36"/>
      <c r="FQ37" s="36"/>
      <c r="FR37" s="36"/>
      <c r="FS37" s="36"/>
      <c r="FT37" s="38"/>
      <c r="FU37" s="36"/>
      <c r="FV37" s="36"/>
      <c r="FW37" s="36"/>
      <c r="FX37" s="36"/>
      <c r="FY37" s="2"/>
    </row>
    <row r="38" spans="1:181" ht="18" customHeight="1" outlineLevel="1">
      <c r="A38" s="1"/>
      <c r="B38" s="39">
        <v>3.0499999999999989</v>
      </c>
      <c r="C38" s="40" t="b">
        <v>0</v>
      </c>
      <c r="D38" s="29" t="s">
        <v>34</v>
      </c>
      <c r="E38" s="42"/>
      <c r="F38" s="31" t="str">
        <f>IFERROR(INDEX(#REF!, MATCH($G38,#REF!, 0)), "")</f>
        <v/>
      </c>
      <c r="G38" s="32" t="s">
        <v>17</v>
      </c>
      <c r="H38" s="33"/>
      <c r="I38" s="45"/>
      <c r="J38" s="35" t="str">
        <f t="shared" si="2"/>
        <v/>
      </c>
      <c r="K38" s="43"/>
      <c r="L38" s="36"/>
      <c r="M38" s="36"/>
      <c r="N38" s="36"/>
      <c r="O38" s="37"/>
      <c r="P38" s="38"/>
      <c r="Q38" s="36"/>
      <c r="R38" s="36"/>
      <c r="S38" s="36"/>
      <c r="T38" s="37"/>
      <c r="U38" s="38"/>
      <c r="V38" s="36"/>
      <c r="W38" s="36"/>
      <c r="X38" s="36"/>
      <c r="Y38" s="37"/>
      <c r="Z38" s="38"/>
      <c r="AA38" s="36"/>
      <c r="AB38" s="36"/>
      <c r="AC38" s="36"/>
      <c r="AD38" s="37"/>
      <c r="AE38" s="38"/>
      <c r="AF38" s="36"/>
      <c r="AG38" s="36"/>
      <c r="AH38" s="36"/>
      <c r="AI38" s="36"/>
      <c r="AJ38" s="38"/>
      <c r="AK38" s="36"/>
      <c r="AL38" s="36"/>
      <c r="AM38" s="36"/>
      <c r="AN38" s="36"/>
      <c r="AO38" s="38"/>
      <c r="AP38" s="36"/>
      <c r="AQ38" s="36"/>
      <c r="AR38" s="36"/>
      <c r="AS38" s="36"/>
      <c r="AT38" s="38"/>
      <c r="AU38" s="36"/>
      <c r="AV38" s="36"/>
      <c r="AW38" s="36"/>
      <c r="AX38" s="36"/>
      <c r="AY38" s="38"/>
      <c r="AZ38" s="36"/>
      <c r="BA38" s="36"/>
      <c r="BB38" s="36"/>
      <c r="BC38" s="36"/>
      <c r="BD38" s="38"/>
      <c r="BE38" s="36"/>
      <c r="BF38" s="36"/>
      <c r="BG38" s="36"/>
      <c r="BH38" s="36"/>
      <c r="BI38" s="38"/>
      <c r="BJ38" s="36"/>
      <c r="BK38" s="36"/>
      <c r="BL38" s="36"/>
      <c r="BM38" s="36"/>
      <c r="BN38" s="36"/>
      <c r="BO38" s="38"/>
      <c r="BP38" s="36"/>
      <c r="BQ38" s="36"/>
      <c r="BR38" s="36"/>
      <c r="BS38" s="38"/>
      <c r="BT38" s="36"/>
      <c r="BU38" s="36"/>
      <c r="BV38" s="36"/>
      <c r="BW38" s="36"/>
      <c r="BX38" s="38"/>
      <c r="BY38" s="36"/>
      <c r="BZ38" s="36"/>
      <c r="CA38" s="36"/>
      <c r="CB38" s="36"/>
      <c r="CC38" s="38"/>
      <c r="CD38" s="36"/>
      <c r="CE38" s="36"/>
      <c r="CF38" s="36"/>
      <c r="CG38" s="36"/>
      <c r="CH38" s="38"/>
      <c r="CI38" s="36"/>
      <c r="CJ38" s="36"/>
      <c r="CK38" s="36"/>
      <c r="CL38" s="36"/>
      <c r="CM38" s="38"/>
      <c r="CN38" s="36"/>
      <c r="CO38" s="36"/>
      <c r="CP38" s="36"/>
      <c r="CQ38" s="36"/>
      <c r="CR38" s="38"/>
      <c r="CS38" s="36"/>
      <c r="CT38" s="36"/>
      <c r="CU38" s="36"/>
      <c r="CV38" s="36"/>
      <c r="CW38" s="38"/>
      <c r="CX38" s="36"/>
      <c r="CY38" s="36"/>
      <c r="CZ38" s="36"/>
      <c r="DA38" s="36"/>
      <c r="DB38" s="38"/>
      <c r="DC38" s="36"/>
      <c r="DD38" s="36"/>
      <c r="DE38" s="36"/>
      <c r="DF38" s="36"/>
      <c r="DG38" s="38"/>
      <c r="DH38" s="36"/>
      <c r="DI38" s="36"/>
      <c r="DJ38" s="36"/>
      <c r="DK38" s="36"/>
      <c r="DL38" s="38"/>
      <c r="DM38" s="36"/>
      <c r="DN38" s="36"/>
      <c r="DO38" s="36"/>
      <c r="DP38" s="36"/>
      <c r="DQ38" s="38"/>
      <c r="DR38" s="36"/>
      <c r="DS38" s="36"/>
      <c r="DT38" s="36"/>
      <c r="DU38" s="36"/>
      <c r="DV38" s="38"/>
      <c r="DW38" s="36"/>
      <c r="DX38" s="36"/>
      <c r="DY38" s="36"/>
      <c r="DZ38" s="36"/>
      <c r="EA38" s="38"/>
      <c r="EB38" s="36"/>
      <c r="EC38" s="36"/>
      <c r="ED38" s="36"/>
      <c r="EE38" s="36"/>
      <c r="EF38" s="38"/>
      <c r="EG38" s="36"/>
      <c r="EH38" s="36"/>
      <c r="EI38" s="36"/>
      <c r="EJ38" s="36"/>
      <c r="EK38" s="38"/>
      <c r="EL38" s="36"/>
      <c r="EM38" s="36"/>
      <c r="EN38" s="36"/>
      <c r="EO38" s="36"/>
      <c r="EP38" s="38"/>
      <c r="EQ38" s="36"/>
      <c r="ER38" s="36"/>
      <c r="ES38" s="36"/>
      <c r="ET38" s="36"/>
      <c r="EU38" s="38"/>
      <c r="EV38" s="36"/>
      <c r="EW38" s="36"/>
      <c r="EX38" s="36"/>
      <c r="EY38" s="36"/>
      <c r="EZ38" s="38"/>
      <c r="FA38" s="36"/>
      <c r="FB38" s="36"/>
      <c r="FC38" s="36"/>
      <c r="FD38" s="36"/>
      <c r="FE38" s="38"/>
      <c r="FF38" s="36"/>
      <c r="FG38" s="36"/>
      <c r="FH38" s="36"/>
      <c r="FI38" s="36"/>
      <c r="FJ38" s="38"/>
      <c r="FK38" s="36"/>
      <c r="FL38" s="36"/>
      <c r="FM38" s="36"/>
      <c r="FN38" s="36"/>
      <c r="FO38" s="38"/>
      <c r="FP38" s="36"/>
      <c r="FQ38" s="36"/>
      <c r="FR38" s="36"/>
      <c r="FS38" s="36"/>
      <c r="FT38" s="38"/>
      <c r="FU38" s="36"/>
      <c r="FV38" s="36"/>
      <c r="FW38" s="36"/>
      <c r="FX38" s="36"/>
      <c r="FY38" s="2"/>
    </row>
    <row r="39" spans="1:181" ht="18" customHeight="1" outlineLevel="1">
      <c r="A39" s="1"/>
      <c r="B39" s="39">
        <v>3.0599999999999987</v>
      </c>
      <c r="C39" s="40" t="b">
        <v>0</v>
      </c>
      <c r="D39" s="29" t="s">
        <v>35</v>
      </c>
      <c r="E39" s="44"/>
      <c r="F39" s="31" t="str">
        <f>IFERROR(INDEX(#REF!, MATCH($G39,#REF!, 0)), "")</f>
        <v/>
      </c>
      <c r="G39" s="32" t="s">
        <v>17</v>
      </c>
      <c r="H39" s="33"/>
      <c r="I39" s="45"/>
      <c r="J39" s="35" t="str">
        <f t="shared" si="2"/>
        <v/>
      </c>
      <c r="K39" s="43"/>
      <c r="L39" s="36"/>
      <c r="M39" s="36"/>
      <c r="N39" s="36"/>
      <c r="O39" s="37"/>
      <c r="P39" s="38"/>
      <c r="Q39" s="36"/>
      <c r="R39" s="36"/>
      <c r="S39" s="36"/>
      <c r="T39" s="37"/>
      <c r="U39" s="38"/>
      <c r="V39" s="36"/>
      <c r="W39" s="36"/>
      <c r="X39" s="36"/>
      <c r="Y39" s="37"/>
      <c r="Z39" s="38"/>
      <c r="AA39" s="36"/>
      <c r="AB39" s="36"/>
      <c r="AC39" s="36"/>
      <c r="AD39" s="37"/>
      <c r="AE39" s="38"/>
      <c r="AF39" s="36"/>
      <c r="AG39" s="36"/>
      <c r="AH39" s="36"/>
      <c r="AI39" s="36"/>
      <c r="AJ39" s="38"/>
      <c r="AK39" s="36"/>
      <c r="AL39" s="36"/>
      <c r="AM39" s="36"/>
      <c r="AN39" s="36"/>
      <c r="AO39" s="38"/>
      <c r="AP39" s="36"/>
      <c r="AQ39" s="36"/>
      <c r="AR39" s="36"/>
      <c r="AS39" s="36"/>
      <c r="AT39" s="38"/>
      <c r="AU39" s="36"/>
      <c r="AV39" s="36"/>
      <c r="AW39" s="36"/>
      <c r="AX39" s="36"/>
      <c r="AY39" s="38"/>
      <c r="AZ39" s="36"/>
      <c r="BA39" s="36"/>
      <c r="BB39" s="36"/>
      <c r="BC39" s="36"/>
      <c r="BD39" s="38"/>
      <c r="BE39" s="36"/>
      <c r="BF39" s="36"/>
      <c r="BG39" s="36"/>
      <c r="BH39" s="36"/>
      <c r="BI39" s="38"/>
      <c r="BJ39" s="36"/>
      <c r="BK39" s="36"/>
      <c r="BL39" s="36"/>
      <c r="BM39" s="36"/>
      <c r="BN39" s="36"/>
      <c r="BO39" s="38"/>
      <c r="BP39" s="36"/>
      <c r="BQ39" s="36"/>
      <c r="BR39" s="36"/>
      <c r="BS39" s="38"/>
      <c r="BT39" s="36"/>
      <c r="BU39" s="36"/>
      <c r="BV39" s="36"/>
      <c r="BW39" s="36"/>
      <c r="BX39" s="38"/>
      <c r="BY39" s="36"/>
      <c r="BZ39" s="36"/>
      <c r="CA39" s="36"/>
      <c r="CB39" s="36"/>
      <c r="CC39" s="38"/>
      <c r="CD39" s="36"/>
      <c r="CE39" s="36"/>
      <c r="CF39" s="36"/>
      <c r="CG39" s="36"/>
      <c r="CH39" s="38"/>
      <c r="CI39" s="36"/>
      <c r="CJ39" s="36"/>
      <c r="CK39" s="36"/>
      <c r="CL39" s="36"/>
      <c r="CM39" s="38"/>
      <c r="CN39" s="36"/>
      <c r="CO39" s="36"/>
      <c r="CP39" s="36"/>
      <c r="CQ39" s="36"/>
      <c r="CR39" s="38"/>
      <c r="CS39" s="36"/>
      <c r="CT39" s="36"/>
      <c r="CU39" s="36"/>
      <c r="CV39" s="36"/>
      <c r="CW39" s="38"/>
      <c r="CX39" s="36"/>
      <c r="CY39" s="36"/>
      <c r="CZ39" s="36"/>
      <c r="DA39" s="36"/>
      <c r="DB39" s="38"/>
      <c r="DC39" s="36"/>
      <c r="DD39" s="36"/>
      <c r="DE39" s="36"/>
      <c r="DF39" s="36"/>
      <c r="DG39" s="38"/>
      <c r="DH39" s="36"/>
      <c r="DI39" s="36"/>
      <c r="DJ39" s="36"/>
      <c r="DK39" s="36"/>
      <c r="DL39" s="38"/>
      <c r="DM39" s="36"/>
      <c r="DN39" s="36"/>
      <c r="DO39" s="36"/>
      <c r="DP39" s="36"/>
      <c r="DQ39" s="38"/>
      <c r="DR39" s="36"/>
      <c r="DS39" s="36"/>
      <c r="DT39" s="36"/>
      <c r="DU39" s="36"/>
      <c r="DV39" s="38"/>
      <c r="DW39" s="36"/>
      <c r="DX39" s="36"/>
      <c r="DY39" s="36"/>
      <c r="DZ39" s="36"/>
      <c r="EA39" s="38"/>
      <c r="EB39" s="36"/>
      <c r="EC39" s="36"/>
      <c r="ED39" s="36"/>
      <c r="EE39" s="36"/>
      <c r="EF39" s="38"/>
      <c r="EG39" s="36"/>
      <c r="EH39" s="36"/>
      <c r="EI39" s="36"/>
      <c r="EJ39" s="36"/>
      <c r="EK39" s="38"/>
      <c r="EL39" s="36"/>
      <c r="EM39" s="36"/>
      <c r="EN39" s="36"/>
      <c r="EO39" s="36"/>
      <c r="EP39" s="38"/>
      <c r="EQ39" s="36"/>
      <c r="ER39" s="36"/>
      <c r="ES39" s="36"/>
      <c r="ET39" s="36"/>
      <c r="EU39" s="38"/>
      <c r="EV39" s="36"/>
      <c r="EW39" s="36"/>
      <c r="EX39" s="36"/>
      <c r="EY39" s="36"/>
      <c r="EZ39" s="38"/>
      <c r="FA39" s="36"/>
      <c r="FB39" s="36"/>
      <c r="FC39" s="36"/>
      <c r="FD39" s="36"/>
      <c r="FE39" s="38"/>
      <c r="FF39" s="36"/>
      <c r="FG39" s="36"/>
      <c r="FH39" s="36"/>
      <c r="FI39" s="36"/>
      <c r="FJ39" s="38"/>
      <c r="FK39" s="36"/>
      <c r="FL39" s="36"/>
      <c r="FM39" s="36"/>
      <c r="FN39" s="36"/>
      <c r="FO39" s="38"/>
      <c r="FP39" s="36"/>
      <c r="FQ39" s="36"/>
      <c r="FR39" s="36"/>
      <c r="FS39" s="36"/>
      <c r="FT39" s="38"/>
      <c r="FU39" s="36"/>
      <c r="FV39" s="36"/>
      <c r="FW39" s="36"/>
      <c r="FX39" s="36"/>
      <c r="FY39" s="2"/>
    </row>
    <row r="40" spans="1:181" ht="18" customHeight="1" outlineLevel="1">
      <c r="A40" s="1"/>
      <c r="B40" s="39">
        <v>3.0699999999999985</v>
      </c>
      <c r="C40" s="40" t="b">
        <v>0</v>
      </c>
      <c r="D40" s="29" t="s">
        <v>36</v>
      </c>
      <c r="E40" s="30"/>
      <c r="F40" s="31" t="str">
        <f>IFERROR(INDEX(#REF!, MATCH($G40,#REF!, 0)), "")</f>
        <v/>
      </c>
      <c r="G40" s="32" t="s">
        <v>17</v>
      </c>
      <c r="H40" s="33"/>
      <c r="I40" s="45"/>
      <c r="J40" s="35" t="str">
        <f t="shared" si="2"/>
        <v/>
      </c>
      <c r="K40" s="43"/>
      <c r="L40" s="36"/>
      <c r="M40" s="36"/>
      <c r="N40" s="36"/>
      <c r="O40" s="37"/>
      <c r="P40" s="38"/>
      <c r="Q40" s="36"/>
      <c r="R40" s="36"/>
      <c r="S40" s="36"/>
      <c r="T40" s="37"/>
      <c r="U40" s="38"/>
      <c r="V40" s="36"/>
      <c r="W40" s="36"/>
      <c r="X40" s="36"/>
      <c r="Y40" s="37"/>
      <c r="Z40" s="38"/>
      <c r="AA40" s="36"/>
      <c r="AB40" s="36"/>
      <c r="AC40" s="36"/>
      <c r="AD40" s="37"/>
      <c r="AE40" s="38"/>
      <c r="AF40" s="36"/>
      <c r="AG40" s="36"/>
      <c r="AH40" s="36"/>
      <c r="AI40" s="36"/>
      <c r="AJ40" s="38"/>
      <c r="AK40" s="36"/>
      <c r="AL40" s="36"/>
      <c r="AM40" s="36"/>
      <c r="AN40" s="36"/>
      <c r="AO40" s="38"/>
      <c r="AP40" s="36"/>
      <c r="AQ40" s="36"/>
      <c r="AR40" s="36"/>
      <c r="AS40" s="36"/>
      <c r="AT40" s="38"/>
      <c r="AU40" s="36"/>
      <c r="AV40" s="36"/>
      <c r="AW40" s="36"/>
      <c r="AX40" s="36"/>
      <c r="AY40" s="38"/>
      <c r="AZ40" s="36"/>
      <c r="BA40" s="36"/>
      <c r="BB40" s="36"/>
      <c r="BC40" s="36"/>
      <c r="BD40" s="38"/>
      <c r="BE40" s="36"/>
      <c r="BF40" s="36"/>
      <c r="BG40" s="36"/>
      <c r="BH40" s="36"/>
      <c r="BI40" s="38"/>
      <c r="BJ40" s="36"/>
      <c r="BK40" s="36"/>
      <c r="BL40" s="36"/>
      <c r="BM40" s="36"/>
      <c r="BN40" s="36"/>
      <c r="BO40" s="38"/>
      <c r="BP40" s="36"/>
      <c r="BQ40" s="36"/>
      <c r="BR40" s="36"/>
      <c r="BS40" s="38"/>
      <c r="BT40" s="36"/>
      <c r="BU40" s="36"/>
      <c r="BV40" s="36"/>
      <c r="BW40" s="36"/>
      <c r="BX40" s="38"/>
      <c r="BY40" s="36"/>
      <c r="BZ40" s="36"/>
      <c r="CA40" s="36"/>
      <c r="CB40" s="36"/>
      <c r="CC40" s="38"/>
      <c r="CD40" s="36"/>
      <c r="CE40" s="36"/>
      <c r="CF40" s="36"/>
      <c r="CG40" s="36"/>
      <c r="CH40" s="38"/>
      <c r="CI40" s="36"/>
      <c r="CJ40" s="36"/>
      <c r="CK40" s="36"/>
      <c r="CL40" s="36"/>
      <c r="CM40" s="38"/>
      <c r="CN40" s="36"/>
      <c r="CO40" s="36"/>
      <c r="CP40" s="36"/>
      <c r="CQ40" s="36"/>
      <c r="CR40" s="38"/>
      <c r="CS40" s="36"/>
      <c r="CT40" s="36"/>
      <c r="CU40" s="36"/>
      <c r="CV40" s="36"/>
      <c r="CW40" s="38"/>
      <c r="CX40" s="36"/>
      <c r="CY40" s="36"/>
      <c r="CZ40" s="36"/>
      <c r="DA40" s="36"/>
      <c r="DB40" s="38"/>
      <c r="DC40" s="36"/>
      <c r="DD40" s="36"/>
      <c r="DE40" s="36"/>
      <c r="DF40" s="36"/>
      <c r="DG40" s="38"/>
      <c r="DH40" s="36"/>
      <c r="DI40" s="36"/>
      <c r="DJ40" s="36"/>
      <c r="DK40" s="36"/>
      <c r="DL40" s="38"/>
      <c r="DM40" s="36"/>
      <c r="DN40" s="36"/>
      <c r="DO40" s="36"/>
      <c r="DP40" s="36"/>
      <c r="DQ40" s="38"/>
      <c r="DR40" s="36"/>
      <c r="DS40" s="36"/>
      <c r="DT40" s="36"/>
      <c r="DU40" s="36"/>
      <c r="DV40" s="38"/>
      <c r="DW40" s="36"/>
      <c r="DX40" s="36"/>
      <c r="DY40" s="36"/>
      <c r="DZ40" s="36"/>
      <c r="EA40" s="38"/>
      <c r="EB40" s="36"/>
      <c r="EC40" s="36"/>
      <c r="ED40" s="36"/>
      <c r="EE40" s="36"/>
      <c r="EF40" s="38"/>
      <c r="EG40" s="36"/>
      <c r="EH40" s="36"/>
      <c r="EI40" s="36"/>
      <c r="EJ40" s="36"/>
      <c r="EK40" s="38"/>
      <c r="EL40" s="36"/>
      <c r="EM40" s="36"/>
      <c r="EN40" s="36"/>
      <c r="EO40" s="36"/>
      <c r="EP40" s="38"/>
      <c r="EQ40" s="36"/>
      <c r="ER40" s="36"/>
      <c r="ES40" s="36"/>
      <c r="ET40" s="36"/>
      <c r="EU40" s="38"/>
      <c r="EV40" s="36"/>
      <c r="EW40" s="36"/>
      <c r="EX40" s="36"/>
      <c r="EY40" s="36"/>
      <c r="EZ40" s="38"/>
      <c r="FA40" s="36"/>
      <c r="FB40" s="36"/>
      <c r="FC40" s="36"/>
      <c r="FD40" s="36"/>
      <c r="FE40" s="38"/>
      <c r="FF40" s="36"/>
      <c r="FG40" s="36"/>
      <c r="FH40" s="36"/>
      <c r="FI40" s="36"/>
      <c r="FJ40" s="38"/>
      <c r="FK40" s="36"/>
      <c r="FL40" s="36"/>
      <c r="FM40" s="36"/>
      <c r="FN40" s="36"/>
      <c r="FO40" s="38"/>
      <c r="FP40" s="36"/>
      <c r="FQ40" s="36"/>
      <c r="FR40" s="36"/>
      <c r="FS40" s="36"/>
      <c r="FT40" s="38"/>
      <c r="FU40" s="36"/>
      <c r="FV40" s="36"/>
      <c r="FW40" s="36"/>
      <c r="FX40" s="36"/>
      <c r="FY40" s="2"/>
    </row>
    <row r="41" spans="1:181" ht="18" hidden="1" customHeight="1" outlineLevel="1">
      <c r="A41" s="1"/>
      <c r="B41" s="39">
        <v>3.0799999999999983</v>
      </c>
      <c r="C41" s="40" t="b">
        <v>0</v>
      </c>
      <c r="D41" s="29"/>
      <c r="E41" s="42"/>
      <c r="F41" s="31" t="str">
        <f t="array" ref="F41">IFERROR(INDEX(#REF!, MATCH($G41,#REF!, 0)), "")</f>
        <v/>
      </c>
      <c r="G41" s="32"/>
      <c r="H41" s="33"/>
      <c r="I41" s="45"/>
      <c r="J41" s="35" t="str">
        <f t="shared" si="2"/>
        <v/>
      </c>
      <c r="K41" s="43"/>
      <c r="L41" s="36"/>
      <c r="M41" s="36"/>
      <c r="N41" s="36"/>
      <c r="O41" s="37"/>
      <c r="P41" s="38"/>
      <c r="Q41" s="36"/>
      <c r="R41" s="36"/>
      <c r="S41" s="36"/>
      <c r="T41" s="37"/>
      <c r="U41" s="38"/>
      <c r="V41" s="36"/>
      <c r="W41" s="36"/>
      <c r="X41" s="36"/>
      <c r="Y41" s="37"/>
      <c r="Z41" s="38"/>
      <c r="AA41" s="36"/>
      <c r="AB41" s="36"/>
      <c r="AC41" s="36"/>
      <c r="AD41" s="37"/>
      <c r="AE41" s="38"/>
      <c r="AF41" s="36"/>
      <c r="AG41" s="36"/>
      <c r="AH41" s="36"/>
      <c r="AI41" s="36"/>
      <c r="AJ41" s="38"/>
      <c r="AK41" s="36"/>
      <c r="AL41" s="36"/>
      <c r="AM41" s="36"/>
      <c r="AN41" s="36"/>
      <c r="AO41" s="38"/>
      <c r="AP41" s="36"/>
      <c r="AQ41" s="36"/>
      <c r="AR41" s="36"/>
      <c r="AS41" s="36"/>
      <c r="AT41" s="38"/>
      <c r="AU41" s="36"/>
      <c r="AV41" s="36"/>
      <c r="AW41" s="36"/>
      <c r="AX41" s="36"/>
      <c r="AY41" s="38"/>
      <c r="AZ41" s="36"/>
      <c r="BA41" s="36"/>
      <c r="BB41" s="36"/>
      <c r="BC41" s="36"/>
      <c r="BD41" s="38"/>
      <c r="BE41" s="36"/>
      <c r="BF41" s="36"/>
      <c r="BG41" s="36"/>
      <c r="BH41" s="36"/>
      <c r="BI41" s="38"/>
      <c r="BJ41" s="36"/>
      <c r="BK41" s="36"/>
      <c r="BL41" s="36"/>
      <c r="BM41" s="36"/>
      <c r="BN41" s="36"/>
      <c r="BO41" s="38"/>
      <c r="BP41" s="36"/>
      <c r="BQ41" s="36"/>
      <c r="BR41" s="36"/>
      <c r="BS41" s="38"/>
      <c r="BT41" s="36"/>
      <c r="BU41" s="36"/>
      <c r="BV41" s="36"/>
      <c r="BW41" s="36"/>
      <c r="BX41" s="38"/>
      <c r="BY41" s="36"/>
      <c r="BZ41" s="36"/>
      <c r="CA41" s="36"/>
      <c r="CB41" s="36"/>
      <c r="CC41" s="38"/>
      <c r="CD41" s="36"/>
      <c r="CE41" s="36"/>
      <c r="CF41" s="36"/>
      <c r="CG41" s="36"/>
      <c r="CH41" s="38"/>
      <c r="CI41" s="36"/>
      <c r="CJ41" s="36"/>
      <c r="CK41" s="36"/>
      <c r="CL41" s="36"/>
      <c r="CM41" s="38"/>
      <c r="CN41" s="36"/>
      <c r="CO41" s="36"/>
      <c r="CP41" s="36"/>
      <c r="CQ41" s="36"/>
      <c r="CR41" s="38"/>
      <c r="CS41" s="36"/>
      <c r="CT41" s="36"/>
      <c r="CU41" s="36"/>
      <c r="CV41" s="36"/>
      <c r="CW41" s="38"/>
      <c r="CX41" s="36"/>
      <c r="CY41" s="36"/>
      <c r="CZ41" s="36"/>
      <c r="DA41" s="36"/>
      <c r="DB41" s="38"/>
      <c r="DC41" s="36"/>
      <c r="DD41" s="36"/>
      <c r="DE41" s="36"/>
      <c r="DF41" s="36"/>
      <c r="DG41" s="38"/>
      <c r="DH41" s="36"/>
      <c r="DI41" s="36"/>
      <c r="DJ41" s="36"/>
      <c r="DK41" s="36"/>
      <c r="DL41" s="38"/>
      <c r="DM41" s="36"/>
      <c r="DN41" s="36"/>
      <c r="DO41" s="36"/>
      <c r="DP41" s="36"/>
      <c r="DQ41" s="38"/>
      <c r="DR41" s="36"/>
      <c r="DS41" s="36"/>
      <c r="DT41" s="36"/>
      <c r="DU41" s="36"/>
      <c r="DV41" s="38"/>
      <c r="DW41" s="36"/>
      <c r="DX41" s="36"/>
      <c r="DY41" s="36"/>
      <c r="DZ41" s="36"/>
      <c r="EA41" s="38"/>
      <c r="EB41" s="36"/>
      <c r="EC41" s="36"/>
      <c r="ED41" s="36"/>
      <c r="EE41" s="36"/>
      <c r="EF41" s="38"/>
      <c r="EG41" s="36"/>
      <c r="EH41" s="36"/>
      <c r="EI41" s="36"/>
      <c r="EJ41" s="36"/>
      <c r="EK41" s="38"/>
      <c r="EL41" s="36"/>
      <c r="EM41" s="36"/>
      <c r="EN41" s="36"/>
      <c r="EO41" s="36"/>
      <c r="EP41" s="38"/>
      <c r="EQ41" s="36"/>
      <c r="ER41" s="36"/>
      <c r="ES41" s="36"/>
      <c r="ET41" s="36"/>
      <c r="EU41" s="38"/>
      <c r="EV41" s="36"/>
      <c r="EW41" s="36"/>
      <c r="EX41" s="36"/>
      <c r="EY41" s="36"/>
      <c r="EZ41" s="38"/>
      <c r="FA41" s="36"/>
      <c r="FB41" s="36"/>
      <c r="FC41" s="36"/>
      <c r="FD41" s="36"/>
      <c r="FE41" s="38"/>
      <c r="FF41" s="36"/>
      <c r="FG41" s="36"/>
      <c r="FH41" s="36"/>
      <c r="FI41" s="36"/>
      <c r="FJ41" s="38"/>
      <c r="FK41" s="36"/>
      <c r="FL41" s="36"/>
      <c r="FM41" s="36"/>
      <c r="FN41" s="36"/>
      <c r="FO41" s="38"/>
      <c r="FP41" s="36"/>
      <c r="FQ41" s="36"/>
      <c r="FR41" s="36"/>
      <c r="FS41" s="36"/>
      <c r="FT41" s="38"/>
      <c r="FU41" s="36"/>
      <c r="FV41" s="36"/>
      <c r="FW41" s="36"/>
      <c r="FX41" s="36"/>
      <c r="FY41" s="2"/>
    </row>
    <row r="42" spans="1:181" ht="18" hidden="1" customHeight="1" outlineLevel="1">
      <c r="A42" s="1"/>
      <c r="B42" s="39">
        <v>3.0899999999999981</v>
      </c>
      <c r="C42" s="40" t="b">
        <v>0</v>
      </c>
      <c r="D42" s="41"/>
      <c r="E42" s="44"/>
      <c r="F42" s="31" t="str">
        <f t="array" ref="F42">IFERROR(INDEX(#REF!, MATCH($G42,#REF!, 0)), "")</f>
        <v/>
      </c>
      <c r="G42" s="32"/>
      <c r="H42" s="33"/>
      <c r="I42" s="45"/>
      <c r="J42" s="35" t="str">
        <f t="shared" si="2"/>
        <v/>
      </c>
      <c r="K42" s="43"/>
      <c r="L42" s="36"/>
      <c r="M42" s="36"/>
      <c r="N42" s="36"/>
      <c r="O42" s="37"/>
      <c r="P42" s="38"/>
      <c r="Q42" s="36"/>
      <c r="R42" s="36"/>
      <c r="S42" s="36"/>
      <c r="T42" s="37"/>
      <c r="U42" s="38"/>
      <c r="V42" s="36"/>
      <c r="W42" s="36"/>
      <c r="X42" s="36"/>
      <c r="Y42" s="37"/>
      <c r="Z42" s="38"/>
      <c r="AA42" s="36"/>
      <c r="AB42" s="36"/>
      <c r="AC42" s="36"/>
      <c r="AD42" s="37"/>
      <c r="AE42" s="38"/>
      <c r="AF42" s="36"/>
      <c r="AG42" s="36"/>
      <c r="AH42" s="36"/>
      <c r="AI42" s="36"/>
      <c r="AJ42" s="38"/>
      <c r="AK42" s="36"/>
      <c r="AL42" s="36"/>
      <c r="AM42" s="36"/>
      <c r="AN42" s="36"/>
      <c r="AO42" s="38"/>
      <c r="AP42" s="36"/>
      <c r="AQ42" s="36"/>
      <c r="AR42" s="36"/>
      <c r="AS42" s="36"/>
      <c r="AT42" s="38"/>
      <c r="AU42" s="36"/>
      <c r="AV42" s="36"/>
      <c r="AW42" s="36"/>
      <c r="AX42" s="36"/>
      <c r="AY42" s="38"/>
      <c r="AZ42" s="36"/>
      <c r="BA42" s="36"/>
      <c r="BB42" s="36"/>
      <c r="BC42" s="36"/>
      <c r="BD42" s="38"/>
      <c r="BE42" s="36"/>
      <c r="BF42" s="36"/>
      <c r="BG42" s="36"/>
      <c r="BH42" s="36"/>
      <c r="BI42" s="38"/>
      <c r="BJ42" s="36"/>
      <c r="BK42" s="36"/>
      <c r="BL42" s="36"/>
      <c r="BM42" s="36"/>
      <c r="BN42" s="36"/>
      <c r="BO42" s="38"/>
      <c r="BP42" s="36"/>
      <c r="BQ42" s="36"/>
      <c r="BR42" s="36"/>
      <c r="BS42" s="38"/>
      <c r="BT42" s="36"/>
      <c r="BU42" s="36"/>
      <c r="BV42" s="36"/>
      <c r="BW42" s="36"/>
      <c r="BX42" s="38"/>
      <c r="BY42" s="36"/>
      <c r="BZ42" s="36"/>
      <c r="CA42" s="36"/>
      <c r="CB42" s="36"/>
      <c r="CC42" s="38"/>
      <c r="CD42" s="36"/>
      <c r="CE42" s="36"/>
      <c r="CF42" s="36"/>
      <c r="CG42" s="36"/>
      <c r="CH42" s="38"/>
      <c r="CI42" s="36"/>
      <c r="CJ42" s="36"/>
      <c r="CK42" s="36"/>
      <c r="CL42" s="36"/>
      <c r="CM42" s="38"/>
      <c r="CN42" s="36"/>
      <c r="CO42" s="36"/>
      <c r="CP42" s="36"/>
      <c r="CQ42" s="36"/>
      <c r="CR42" s="38"/>
      <c r="CS42" s="36"/>
      <c r="CT42" s="36"/>
      <c r="CU42" s="36"/>
      <c r="CV42" s="36"/>
      <c r="CW42" s="38"/>
      <c r="CX42" s="36"/>
      <c r="CY42" s="36"/>
      <c r="CZ42" s="36"/>
      <c r="DA42" s="36"/>
      <c r="DB42" s="38"/>
      <c r="DC42" s="36"/>
      <c r="DD42" s="36"/>
      <c r="DE42" s="36"/>
      <c r="DF42" s="36"/>
      <c r="DG42" s="38"/>
      <c r="DH42" s="36"/>
      <c r="DI42" s="36"/>
      <c r="DJ42" s="36"/>
      <c r="DK42" s="36"/>
      <c r="DL42" s="38"/>
      <c r="DM42" s="36"/>
      <c r="DN42" s="36"/>
      <c r="DO42" s="36"/>
      <c r="DP42" s="36"/>
      <c r="DQ42" s="38"/>
      <c r="DR42" s="36"/>
      <c r="DS42" s="36"/>
      <c r="DT42" s="36"/>
      <c r="DU42" s="36"/>
      <c r="DV42" s="38"/>
      <c r="DW42" s="36"/>
      <c r="DX42" s="36"/>
      <c r="DY42" s="36"/>
      <c r="DZ42" s="36"/>
      <c r="EA42" s="38"/>
      <c r="EB42" s="36"/>
      <c r="EC42" s="36"/>
      <c r="ED42" s="36"/>
      <c r="EE42" s="36"/>
      <c r="EF42" s="38"/>
      <c r="EG42" s="36"/>
      <c r="EH42" s="36"/>
      <c r="EI42" s="36"/>
      <c r="EJ42" s="36"/>
      <c r="EK42" s="38"/>
      <c r="EL42" s="36"/>
      <c r="EM42" s="36"/>
      <c r="EN42" s="36"/>
      <c r="EO42" s="36"/>
      <c r="EP42" s="38"/>
      <c r="EQ42" s="36"/>
      <c r="ER42" s="36"/>
      <c r="ES42" s="36"/>
      <c r="ET42" s="36"/>
      <c r="EU42" s="38"/>
      <c r="EV42" s="36"/>
      <c r="EW42" s="36"/>
      <c r="EX42" s="36"/>
      <c r="EY42" s="36"/>
      <c r="EZ42" s="38"/>
      <c r="FA42" s="36"/>
      <c r="FB42" s="36"/>
      <c r="FC42" s="36"/>
      <c r="FD42" s="36"/>
      <c r="FE42" s="38"/>
      <c r="FF42" s="36"/>
      <c r="FG42" s="36"/>
      <c r="FH42" s="36"/>
      <c r="FI42" s="36"/>
      <c r="FJ42" s="38"/>
      <c r="FK42" s="36"/>
      <c r="FL42" s="36"/>
      <c r="FM42" s="36"/>
      <c r="FN42" s="36"/>
      <c r="FO42" s="38"/>
      <c r="FP42" s="36"/>
      <c r="FQ42" s="36"/>
      <c r="FR42" s="36"/>
      <c r="FS42" s="36"/>
      <c r="FT42" s="38"/>
      <c r="FU42" s="36"/>
      <c r="FV42" s="36"/>
      <c r="FW42" s="36"/>
      <c r="FX42" s="36"/>
      <c r="FY42" s="2"/>
    </row>
    <row r="43" spans="1:181" ht="18" hidden="1" customHeight="1" outlineLevel="1">
      <c r="A43" s="1"/>
      <c r="B43" s="39">
        <v>3.0999999999999979</v>
      </c>
      <c r="C43" s="40" t="b">
        <v>0</v>
      </c>
      <c r="D43" s="29"/>
      <c r="E43" s="30"/>
      <c r="F43" s="31" t="str">
        <f t="array" ref="F43">IFERROR(INDEX(#REF!, MATCH($G43,#REF!, 0)), "")</f>
        <v/>
      </c>
      <c r="G43" s="32"/>
      <c r="H43" s="33"/>
      <c r="I43" s="45"/>
      <c r="J43" s="35" t="str">
        <f t="shared" si="2"/>
        <v/>
      </c>
      <c r="K43" s="43"/>
      <c r="L43" s="36"/>
      <c r="M43" s="36"/>
      <c r="N43" s="36"/>
      <c r="O43" s="37"/>
      <c r="P43" s="38"/>
      <c r="Q43" s="36"/>
      <c r="R43" s="36"/>
      <c r="S43" s="36"/>
      <c r="T43" s="37"/>
      <c r="U43" s="38"/>
      <c r="V43" s="36"/>
      <c r="W43" s="36"/>
      <c r="X43" s="36"/>
      <c r="Y43" s="37"/>
      <c r="Z43" s="38"/>
      <c r="AA43" s="36"/>
      <c r="AB43" s="36"/>
      <c r="AC43" s="36"/>
      <c r="AD43" s="37"/>
      <c r="AE43" s="38"/>
      <c r="AF43" s="36"/>
      <c r="AG43" s="36"/>
      <c r="AH43" s="36"/>
      <c r="AI43" s="36"/>
      <c r="AJ43" s="38"/>
      <c r="AK43" s="36"/>
      <c r="AL43" s="36"/>
      <c r="AM43" s="36"/>
      <c r="AN43" s="36"/>
      <c r="AO43" s="38"/>
      <c r="AP43" s="36"/>
      <c r="AQ43" s="36"/>
      <c r="AR43" s="36"/>
      <c r="AS43" s="36"/>
      <c r="AT43" s="38"/>
      <c r="AU43" s="36"/>
      <c r="AV43" s="36"/>
      <c r="AW43" s="36"/>
      <c r="AX43" s="36"/>
      <c r="AY43" s="38"/>
      <c r="AZ43" s="36"/>
      <c r="BA43" s="36"/>
      <c r="BB43" s="36"/>
      <c r="BC43" s="36"/>
      <c r="BD43" s="38"/>
      <c r="BE43" s="36"/>
      <c r="BF43" s="36"/>
      <c r="BG43" s="36"/>
      <c r="BH43" s="36"/>
      <c r="BI43" s="38"/>
      <c r="BJ43" s="36"/>
      <c r="BK43" s="36"/>
      <c r="BL43" s="36"/>
      <c r="BM43" s="36"/>
      <c r="BN43" s="36"/>
      <c r="BO43" s="38"/>
      <c r="BP43" s="36"/>
      <c r="BQ43" s="36"/>
      <c r="BR43" s="36"/>
      <c r="BS43" s="38"/>
      <c r="BT43" s="36"/>
      <c r="BU43" s="36"/>
      <c r="BV43" s="36"/>
      <c r="BW43" s="36"/>
      <c r="BX43" s="38"/>
      <c r="BY43" s="36"/>
      <c r="BZ43" s="36"/>
      <c r="CA43" s="36"/>
      <c r="CB43" s="36"/>
      <c r="CC43" s="38"/>
      <c r="CD43" s="36"/>
      <c r="CE43" s="36"/>
      <c r="CF43" s="36"/>
      <c r="CG43" s="36"/>
      <c r="CH43" s="38"/>
      <c r="CI43" s="36"/>
      <c r="CJ43" s="36"/>
      <c r="CK43" s="36"/>
      <c r="CL43" s="36"/>
      <c r="CM43" s="38"/>
      <c r="CN43" s="36"/>
      <c r="CO43" s="36"/>
      <c r="CP43" s="36"/>
      <c r="CQ43" s="36"/>
      <c r="CR43" s="38"/>
      <c r="CS43" s="36"/>
      <c r="CT43" s="36"/>
      <c r="CU43" s="36"/>
      <c r="CV43" s="36"/>
      <c r="CW43" s="38"/>
      <c r="CX43" s="36"/>
      <c r="CY43" s="36"/>
      <c r="CZ43" s="36"/>
      <c r="DA43" s="36"/>
      <c r="DB43" s="38"/>
      <c r="DC43" s="36"/>
      <c r="DD43" s="36"/>
      <c r="DE43" s="36"/>
      <c r="DF43" s="36"/>
      <c r="DG43" s="38"/>
      <c r="DH43" s="36"/>
      <c r="DI43" s="36"/>
      <c r="DJ43" s="36"/>
      <c r="DK43" s="36"/>
      <c r="DL43" s="38"/>
      <c r="DM43" s="36"/>
      <c r="DN43" s="36"/>
      <c r="DO43" s="36"/>
      <c r="DP43" s="36"/>
      <c r="DQ43" s="38"/>
      <c r="DR43" s="36"/>
      <c r="DS43" s="36"/>
      <c r="DT43" s="36"/>
      <c r="DU43" s="36"/>
      <c r="DV43" s="38"/>
      <c r="DW43" s="36"/>
      <c r="DX43" s="36"/>
      <c r="DY43" s="36"/>
      <c r="DZ43" s="36"/>
      <c r="EA43" s="38"/>
      <c r="EB43" s="36"/>
      <c r="EC43" s="36"/>
      <c r="ED43" s="36"/>
      <c r="EE43" s="36"/>
      <c r="EF43" s="38"/>
      <c r="EG43" s="36"/>
      <c r="EH43" s="36"/>
      <c r="EI43" s="36"/>
      <c r="EJ43" s="36"/>
      <c r="EK43" s="38"/>
      <c r="EL43" s="36"/>
      <c r="EM43" s="36"/>
      <c r="EN43" s="36"/>
      <c r="EO43" s="36"/>
      <c r="EP43" s="38"/>
      <c r="EQ43" s="36"/>
      <c r="ER43" s="36"/>
      <c r="ES43" s="36"/>
      <c r="ET43" s="36"/>
      <c r="EU43" s="38"/>
      <c r="EV43" s="36"/>
      <c r="EW43" s="36"/>
      <c r="EX43" s="36"/>
      <c r="EY43" s="36"/>
      <c r="EZ43" s="38"/>
      <c r="FA43" s="36"/>
      <c r="FB43" s="36"/>
      <c r="FC43" s="36"/>
      <c r="FD43" s="36"/>
      <c r="FE43" s="38"/>
      <c r="FF43" s="36"/>
      <c r="FG43" s="36"/>
      <c r="FH43" s="36"/>
      <c r="FI43" s="36"/>
      <c r="FJ43" s="38"/>
      <c r="FK43" s="36"/>
      <c r="FL43" s="36"/>
      <c r="FM43" s="36"/>
      <c r="FN43" s="36"/>
      <c r="FO43" s="38"/>
      <c r="FP43" s="36"/>
      <c r="FQ43" s="36"/>
      <c r="FR43" s="36"/>
      <c r="FS43" s="36"/>
      <c r="FT43" s="38"/>
      <c r="FU43" s="36"/>
      <c r="FV43" s="36"/>
      <c r="FW43" s="36"/>
      <c r="FX43" s="36"/>
      <c r="FY43" s="2"/>
    </row>
    <row r="44" spans="1:181" ht="18" hidden="1" customHeight="1" outlineLevel="1">
      <c r="A44" s="1"/>
      <c r="B44" s="39">
        <v>3.1099999999999977</v>
      </c>
      <c r="C44" s="40" t="b">
        <v>0</v>
      </c>
      <c r="D44" s="41"/>
      <c r="E44" s="42"/>
      <c r="F44" s="31" t="str">
        <f t="array" ref="F44">IFERROR(INDEX(#REF!, MATCH($G44,#REF!, 0)), "")</f>
        <v/>
      </c>
      <c r="G44" s="32"/>
      <c r="H44" s="33"/>
      <c r="I44" s="45"/>
      <c r="J44" s="35" t="str">
        <f t="shared" si="2"/>
        <v/>
      </c>
      <c r="K44" s="43"/>
      <c r="L44" s="36"/>
      <c r="M44" s="36"/>
      <c r="N44" s="36"/>
      <c r="O44" s="37"/>
      <c r="P44" s="38"/>
      <c r="Q44" s="36"/>
      <c r="R44" s="36"/>
      <c r="S44" s="36"/>
      <c r="T44" s="37"/>
      <c r="U44" s="38"/>
      <c r="V44" s="36"/>
      <c r="W44" s="36"/>
      <c r="X44" s="36"/>
      <c r="Y44" s="37"/>
      <c r="Z44" s="38"/>
      <c r="AA44" s="36"/>
      <c r="AB44" s="36"/>
      <c r="AC44" s="36"/>
      <c r="AD44" s="37"/>
      <c r="AE44" s="38"/>
      <c r="AF44" s="36"/>
      <c r="AG44" s="36"/>
      <c r="AH44" s="36"/>
      <c r="AI44" s="36"/>
      <c r="AJ44" s="38"/>
      <c r="AK44" s="36"/>
      <c r="AL44" s="36"/>
      <c r="AM44" s="36"/>
      <c r="AN44" s="36"/>
      <c r="AO44" s="38"/>
      <c r="AP44" s="36"/>
      <c r="AQ44" s="36"/>
      <c r="AR44" s="36"/>
      <c r="AS44" s="36"/>
      <c r="AT44" s="38"/>
      <c r="AU44" s="36"/>
      <c r="AV44" s="36"/>
      <c r="AW44" s="36"/>
      <c r="AX44" s="36"/>
      <c r="AY44" s="38"/>
      <c r="AZ44" s="36"/>
      <c r="BA44" s="36"/>
      <c r="BB44" s="36"/>
      <c r="BC44" s="36"/>
      <c r="BD44" s="38"/>
      <c r="BE44" s="36"/>
      <c r="BF44" s="36"/>
      <c r="BG44" s="36"/>
      <c r="BH44" s="36"/>
      <c r="BI44" s="38"/>
      <c r="BJ44" s="36"/>
      <c r="BK44" s="36"/>
      <c r="BL44" s="36"/>
      <c r="BM44" s="36"/>
      <c r="BN44" s="36"/>
      <c r="BO44" s="38"/>
      <c r="BP44" s="36"/>
      <c r="BQ44" s="36"/>
      <c r="BR44" s="36"/>
      <c r="BS44" s="38"/>
      <c r="BT44" s="36"/>
      <c r="BU44" s="36"/>
      <c r="BV44" s="36"/>
      <c r="BW44" s="36"/>
      <c r="BX44" s="38"/>
      <c r="BY44" s="36"/>
      <c r="BZ44" s="36"/>
      <c r="CA44" s="36"/>
      <c r="CB44" s="36"/>
      <c r="CC44" s="38"/>
      <c r="CD44" s="36"/>
      <c r="CE44" s="36"/>
      <c r="CF44" s="36"/>
      <c r="CG44" s="36"/>
      <c r="CH44" s="38"/>
      <c r="CI44" s="36"/>
      <c r="CJ44" s="36"/>
      <c r="CK44" s="36"/>
      <c r="CL44" s="36"/>
      <c r="CM44" s="38"/>
      <c r="CN44" s="36"/>
      <c r="CO44" s="36"/>
      <c r="CP44" s="36"/>
      <c r="CQ44" s="36"/>
      <c r="CR44" s="38"/>
      <c r="CS44" s="36"/>
      <c r="CT44" s="36"/>
      <c r="CU44" s="36"/>
      <c r="CV44" s="36"/>
      <c r="CW44" s="38"/>
      <c r="CX44" s="36"/>
      <c r="CY44" s="36"/>
      <c r="CZ44" s="36"/>
      <c r="DA44" s="36"/>
      <c r="DB44" s="38"/>
      <c r="DC44" s="36"/>
      <c r="DD44" s="36"/>
      <c r="DE44" s="36"/>
      <c r="DF44" s="36"/>
      <c r="DG44" s="38"/>
      <c r="DH44" s="36"/>
      <c r="DI44" s="36"/>
      <c r="DJ44" s="36"/>
      <c r="DK44" s="36"/>
      <c r="DL44" s="38"/>
      <c r="DM44" s="36"/>
      <c r="DN44" s="36"/>
      <c r="DO44" s="36"/>
      <c r="DP44" s="36"/>
      <c r="DQ44" s="38"/>
      <c r="DR44" s="36"/>
      <c r="DS44" s="36"/>
      <c r="DT44" s="36"/>
      <c r="DU44" s="36"/>
      <c r="DV44" s="38"/>
      <c r="DW44" s="36"/>
      <c r="DX44" s="36"/>
      <c r="DY44" s="36"/>
      <c r="DZ44" s="36"/>
      <c r="EA44" s="38"/>
      <c r="EB44" s="36"/>
      <c r="EC44" s="36"/>
      <c r="ED44" s="36"/>
      <c r="EE44" s="36"/>
      <c r="EF44" s="38"/>
      <c r="EG44" s="36"/>
      <c r="EH44" s="36"/>
      <c r="EI44" s="36"/>
      <c r="EJ44" s="36"/>
      <c r="EK44" s="38"/>
      <c r="EL44" s="36"/>
      <c r="EM44" s="36"/>
      <c r="EN44" s="36"/>
      <c r="EO44" s="36"/>
      <c r="EP44" s="38"/>
      <c r="EQ44" s="36"/>
      <c r="ER44" s="36"/>
      <c r="ES44" s="36"/>
      <c r="ET44" s="36"/>
      <c r="EU44" s="38"/>
      <c r="EV44" s="36"/>
      <c r="EW44" s="36"/>
      <c r="EX44" s="36"/>
      <c r="EY44" s="36"/>
      <c r="EZ44" s="38"/>
      <c r="FA44" s="36"/>
      <c r="FB44" s="36"/>
      <c r="FC44" s="36"/>
      <c r="FD44" s="36"/>
      <c r="FE44" s="38"/>
      <c r="FF44" s="36"/>
      <c r="FG44" s="36"/>
      <c r="FH44" s="36"/>
      <c r="FI44" s="36"/>
      <c r="FJ44" s="38"/>
      <c r="FK44" s="36"/>
      <c r="FL44" s="36"/>
      <c r="FM44" s="36"/>
      <c r="FN44" s="36"/>
      <c r="FO44" s="38"/>
      <c r="FP44" s="36"/>
      <c r="FQ44" s="36"/>
      <c r="FR44" s="36"/>
      <c r="FS44" s="36"/>
      <c r="FT44" s="38"/>
      <c r="FU44" s="36"/>
      <c r="FV44" s="36"/>
      <c r="FW44" s="36"/>
      <c r="FX44" s="36"/>
      <c r="FY44" s="2"/>
    </row>
    <row r="45" spans="1:181" ht="18" hidden="1" customHeight="1" outlineLevel="1">
      <c r="A45" s="1"/>
      <c r="B45" s="39">
        <v>3.1199999999999974</v>
      </c>
      <c r="C45" s="40" t="b">
        <v>0</v>
      </c>
      <c r="D45" s="29"/>
      <c r="E45" s="44"/>
      <c r="F45" s="31" t="str">
        <f t="array" ref="F45">IFERROR(INDEX(#REF!, MATCH($G45,#REF!, 0)), "")</f>
        <v/>
      </c>
      <c r="G45" s="32"/>
      <c r="H45" s="33"/>
      <c r="I45" s="45"/>
      <c r="J45" s="35" t="str">
        <f t="shared" si="2"/>
        <v/>
      </c>
      <c r="K45" s="43"/>
      <c r="L45" s="36"/>
      <c r="M45" s="36"/>
      <c r="N45" s="36"/>
      <c r="O45" s="37"/>
      <c r="P45" s="38"/>
      <c r="Q45" s="36"/>
      <c r="R45" s="36"/>
      <c r="S45" s="36"/>
      <c r="T45" s="37"/>
      <c r="U45" s="38"/>
      <c r="V45" s="36"/>
      <c r="W45" s="36"/>
      <c r="X45" s="36"/>
      <c r="Y45" s="37"/>
      <c r="Z45" s="38"/>
      <c r="AA45" s="36"/>
      <c r="AB45" s="36"/>
      <c r="AC45" s="36"/>
      <c r="AD45" s="37"/>
      <c r="AE45" s="38"/>
      <c r="AF45" s="36"/>
      <c r="AG45" s="36"/>
      <c r="AH45" s="36"/>
      <c r="AI45" s="36"/>
      <c r="AJ45" s="38"/>
      <c r="AK45" s="36"/>
      <c r="AL45" s="36"/>
      <c r="AM45" s="36"/>
      <c r="AN45" s="36"/>
      <c r="AO45" s="38"/>
      <c r="AP45" s="36"/>
      <c r="AQ45" s="36"/>
      <c r="AR45" s="36"/>
      <c r="AS45" s="36"/>
      <c r="AT45" s="38"/>
      <c r="AU45" s="36"/>
      <c r="AV45" s="36"/>
      <c r="AW45" s="36"/>
      <c r="AX45" s="36"/>
      <c r="AY45" s="38"/>
      <c r="AZ45" s="36"/>
      <c r="BA45" s="36"/>
      <c r="BB45" s="36"/>
      <c r="BC45" s="36"/>
      <c r="BD45" s="38"/>
      <c r="BE45" s="36"/>
      <c r="BF45" s="36"/>
      <c r="BG45" s="36"/>
      <c r="BH45" s="36"/>
      <c r="BI45" s="38"/>
      <c r="BJ45" s="36"/>
      <c r="BK45" s="36"/>
      <c r="BL45" s="36"/>
      <c r="BM45" s="36"/>
      <c r="BN45" s="36"/>
      <c r="BO45" s="38"/>
      <c r="BP45" s="36"/>
      <c r="BQ45" s="36"/>
      <c r="BR45" s="36"/>
      <c r="BS45" s="38"/>
      <c r="BT45" s="36"/>
      <c r="BU45" s="36"/>
      <c r="BV45" s="36"/>
      <c r="BW45" s="36"/>
      <c r="BX45" s="38"/>
      <c r="BY45" s="36"/>
      <c r="BZ45" s="36"/>
      <c r="CA45" s="36"/>
      <c r="CB45" s="36"/>
      <c r="CC45" s="38"/>
      <c r="CD45" s="36"/>
      <c r="CE45" s="36"/>
      <c r="CF45" s="36"/>
      <c r="CG45" s="36"/>
      <c r="CH45" s="38"/>
      <c r="CI45" s="36"/>
      <c r="CJ45" s="36"/>
      <c r="CK45" s="36"/>
      <c r="CL45" s="36"/>
      <c r="CM45" s="38"/>
      <c r="CN45" s="36"/>
      <c r="CO45" s="36"/>
      <c r="CP45" s="36"/>
      <c r="CQ45" s="36"/>
      <c r="CR45" s="38"/>
      <c r="CS45" s="36"/>
      <c r="CT45" s="36"/>
      <c r="CU45" s="36"/>
      <c r="CV45" s="36"/>
      <c r="CW45" s="38"/>
      <c r="CX45" s="36"/>
      <c r="CY45" s="36"/>
      <c r="CZ45" s="36"/>
      <c r="DA45" s="36"/>
      <c r="DB45" s="38"/>
      <c r="DC45" s="36"/>
      <c r="DD45" s="36"/>
      <c r="DE45" s="36"/>
      <c r="DF45" s="36"/>
      <c r="DG45" s="38"/>
      <c r="DH45" s="36"/>
      <c r="DI45" s="36"/>
      <c r="DJ45" s="36"/>
      <c r="DK45" s="36"/>
      <c r="DL45" s="38"/>
      <c r="DM45" s="36"/>
      <c r="DN45" s="36"/>
      <c r="DO45" s="36"/>
      <c r="DP45" s="36"/>
      <c r="DQ45" s="38"/>
      <c r="DR45" s="36"/>
      <c r="DS45" s="36"/>
      <c r="DT45" s="36"/>
      <c r="DU45" s="36"/>
      <c r="DV45" s="38"/>
      <c r="DW45" s="36"/>
      <c r="DX45" s="36"/>
      <c r="DY45" s="36"/>
      <c r="DZ45" s="36"/>
      <c r="EA45" s="38"/>
      <c r="EB45" s="36"/>
      <c r="EC45" s="36"/>
      <c r="ED45" s="36"/>
      <c r="EE45" s="36"/>
      <c r="EF45" s="38"/>
      <c r="EG45" s="36"/>
      <c r="EH45" s="36"/>
      <c r="EI45" s="36"/>
      <c r="EJ45" s="36"/>
      <c r="EK45" s="38"/>
      <c r="EL45" s="36"/>
      <c r="EM45" s="36"/>
      <c r="EN45" s="36"/>
      <c r="EO45" s="36"/>
      <c r="EP45" s="38"/>
      <c r="EQ45" s="36"/>
      <c r="ER45" s="36"/>
      <c r="ES45" s="36"/>
      <c r="ET45" s="36"/>
      <c r="EU45" s="38"/>
      <c r="EV45" s="36"/>
      <c r="EW45" s="36"/>
      <c r="EX45" s="36"/>
      <c r="EY45" s="36"/>
      <c r="EZ45" s="38"/>
      <c r="FA45" s="36"/>
      <c r="FB45" s="36"/>
      <c r="FC45" s="36"/>
      <c r="FD45" s="36"/>
      <c r="FE45" s="38"/>
      <c r="FF45" s="36"/>
      <c r="FG45" s="36"/>
      <c r="FH45" s="36"/>
      <c r="FI45" s="36"/>
      <c r="FJ45" s="38"/>
      <c r="FK45" s="36"/>
      <c r="FL45" s="36"/>
      <c r="FM45" s="36"/>
      <c r="FN45" s="36"/>
      <c r="FO45" s="38"/>
      <c r="FP45" s="36"/>
      <c r="FQ45" s="36"/>
      <c r="FR45" s="36"/>
      <c r="FS45" s="36"/>
      <c r="FT45" s="38"/>
      <c r="FU45" s="36"/>
      <c r="FV45" s="36"/>
      <c r="FW45" s="36"/>
      <c r="FX45" s="36"/>
      <c r="FY45" s="2"/>
    </row>
    <row r="46" spans="1:181" ht="18" hidden="1" customHeight="1" outlineLevel="1">
      <c r="A46" s="1"/>
      <c r="B46" s="39">
        <v>3.1299999999999972</v>
      </c>
      <c r="C46" s="40" t="b">
        <v>0</v>
      </c>
      <c r="D46" s="41"/>
      <c r="E46" s="30"/>
      <c r="F46" s="31" t="str">
        <f t="array" ref="F46">IFERROR(INDEX(#REF!, MATCH($G46,#REF!, 0)), "")</f>
        <v/>
      </c>
      <c r="G46" s="32"/>
      <c r="H46" s="33"/>
      <c r="I46" s="45"/>
      <c r="J46" s="35" t="str">
        <f t="shared" si="2"/>
        <v/>
      </c>
      <c r="K46" s="43"/>
      <c r="L46" s="36"/>
      <c r="M46" s="36"/>
      <c r="N46" s="36"/>
      <c r="O46" s="37"/>
      <c r="P46" s="38"/>
      <c r="Q46" s="36"/>
      <c r="R46" s="36"/>
      <c r="S46" s="36"/>
      <c r="T46" s="37"/>
      <c r="U46" s="38"/>
      <c r="V46" s="36"/>
      <c r="W46" s="36"/>
      <c r="X46" s="36"/>
      <c r="Y46" s="37"/>
      <c r="Z46" s="38"/>
      <c r="AA46" s="36"/>
      <c r="AB46" s="36"/>
      <c r="AC46" s="36"/>
      <c r="AD46" s="37"/>
      <c r="AE46" s="38"/>
      <c r="AF46" s="36"/>
      <c r="AG46" s="36"/>
      <c r="AH46" s="36"/>
      <c r="AI46" s="36"/>
      <c r="AJ46" s="38"/>
      <c r="AK46" s="36"/>
      <c r="AL46" s="36"/>
      <c r="AM46" s="36"/>
      <c r="AN46" s="36"/>
      <c r="AO46" s="38"/>
      <c r="AP46" s="36"/>
      <c r="AQ46" s="36"/>
      <c r="AR46" s="36"/>
      <c r="AS46" s="36"/>
      <c r="AT46" s="38"/>
      <c r="AU46" s="36"/>
      <c r="AV46" s="36"/>
      <c r="AW46" s="36"/>
      <c r="AX46" s="36"/>
      <c r="AY46" s="38"/>
      <c r="AZ46" s="36"/>
      <c r="BA46" s="36"/>
      <c r="BB46" s="36"/>
      <c r="BC46" s="36"/>
      <c r="BD46" s="38"/>
      <c r="BE46" s="36"/>
      <c r="BF46" s="36"/>
      <c r="BG46" s="36"/>
      <c r="BH46" s="36"/>
      <c r="BI46" s="38"/>
      <c r="BJ46" s="36"/>
      <c r="BK46" s="36"/>
      <c r="BL46" s="36"/>
      <c r="BM46" s="36"/>
      <c r="BN46" s="36"/>
      <c r="BO46" s="38"/>
      <c r="BP46" s="36"/>
      <c r="BQ46" s="36"/>
      <c r="BR46" s="36"/>
      <c r="BS46" s="38"/>
      <c r="BT46" s="36"/>
      <c r="BU46" s="36"/>
      <c r="BV46" s="36"/>
      <c r="BW46" s="36"/>
      <c r="BX46" s="38"/>
      <c r="BY46" s="36"/>
      <c r="BZ46" s="36"/>
      <c r="CA46" s="36"/>
      <c r="CB46" s="36"/>
      <c r="CC46" s="38"/>
      <c r="CD46" s="36"/>
      <c r="CE46" s="36"/>
      <c r="CF46" s="36"/>
      <c r="CG46" s="36"/>
      <c r="CH46" s="38"/>
      <c r="CI46" s="36"/>
      <c r="CJ46" s="36"/>
      <c r="CK46" s="36"/>
      <c r="CL46" s="36"/>
      <c r="CM46" s="38"/>
      <c r="CN46" s="36"/>
      <c r="CO46" s="36"/>
      <c r="CP46" s="36"/>
      <c r="CQ46" s="36"/>
      <c r="CR46" s="38"/>
      <c r="CS46" s="36"/>
      <c r="CT46" s="36"/>
      <c r="CU46" s="36"/>
      <c r="CV46" s="36"/>
      <c r="CW46" s="38"/>
      <c r="CX46" s="36"/>
      <c r="CY46" s="36"/>
      <c r="CZ46" s="36"/>
      <c r="DA46" s="36"/>
      <c r="DB46" s="38"/>
      <c r="DC46" s="36"/>
      <c r="DD46" s="36"/>
      <c r="DE46" s="36"/>
      <c r="DF46" s="36"/>
      <c r="DG46" s="38"/>
      <c r="DH46" s="36"/>
      <c r="DI46" s="36"/>
      <c r="DJ46" s="36"/>
      <c r="DK46" s="36"/>
      <c r="DL46" s="38"/>
      <c r="DM46" s="36"/>
      <c r="DN46" s="36"/>
      <c r="DO46" s="36"/>
      <c r="DP46" s="36"/>
      <c r="DQ46" s="38"/>
      <c r="DR46" s="36"/>
      <c r="DS46" s="36"/>
      <c r="DT46" s="36"/>
      <c r="DU46" s="36"/>
      <c r="DV46" s="38"/>
      <c r="DW46" s="36"/>
      <c r="DX46" s="36"/>
      <c r="DY46" s="36"/>
      <c r="DZ46" s="36"/>
      <c r="EA46" s="38"/>
      <c r="EB46" s="36"/>
      <c r="EC46" s="36"/>
      <c r="ED46" s="36"/>
      <c r="EE46" s="36"/>
      <c r="EF46" s="38"/>
      <c r="EG46" s="36"/>
      <c r="EH46" s="36"/>
      <c r="EI46" s="36"/>
      <c r="EJ46" s="36"/>
      <c r="EK46" s="38"/>
      <c r="EL46" s="36"/>
      <c r="EM46" s="36"/>
      <c r="EN46" s="36"/>
      <c r="EO46" s="36"/>
      <c r="EP46" s="38"/>
      <c r="EQ46" s="36"/>
      <c r="ER46" s="36"/>
      <c r="ES46" s="36"/>
      <c r="ET46" s="36"/>
      <c r="EU46" s="38"/>
      <c r="EV46" s="36"/>
      <c r="EW46" s="36"/>
      <c r="EX46" s="36"/>
      <c r="EY46" s="36"/>
      <c r="EZ46" s="38"/>
      <c r="FA46" s="36"/>
      <c r="FB46" s="36"/>
      <c r="FC46" s="36"/>
      <c r="FD46" s="36"/>
      <c r="FE46" s="38"/>
      <c r="FF46" s="36"/>
      <c r="FG46" s="36"/>
      <c r="FH46" s="36"/>
      <c r="FI46" s="36"/>
      <c r="FJ46" s="38"/>
      <c r="FK46" s="36"/>
      <c r="FL46" s="36"/>
      <c r="FM46" s="36"/>
      <c r="FN46" s="36"/>
      <c r="FO46" s="38"/>
      <c r="FP46" s="36"/>
      <c r="FQ46" s="36"/>
      <c r="FR46" s="36"/>
      <c r="FS46" s="36"/>
      <c r="FT46" s="38"/>
      <c r="FU46" s="36"/>
      <c r="FV46" s="36"/>
      <c r="FW46" s="36"/>
      <c r="FX46" s="36"/>
      <c r="FY46" s="2"/>
    </row>
    <row r="47" spans="1:181" ht="18" hidden="1" customHeight="1" outlineLevel="1">
      <c r="A47" s="1"/>
      <c r="B47" s="39">
        <v>3.139999999999997</v>
      </c>
      <c r="C47" s="40" t="b">
        <v>0</v>
      </c>
      <c r="D47" s="29"/>
      <c r="E47" s="42"/>
      <c r="F47" s="31" t="str">
        <f t="array" ref="F47">IFERROR(INDEX(#REF!, MATCH($G47,#REF!, 0)), "")</f>
        <v/>
      </c>
      <c r="G47" s="32"/>
      <c r="H47" s="33"/>
      <c r="I47" s="45"/>
      <c r="J47" s="35" t="str">
        <f t="shared" si="2"/>
        <v/>
      </c>
      <c r="K47" s="43"/>
      <c r="L47" s="36"/>
      <c r="M47" s="36"/>
      <c r="N47" s="36"/>
      <c r="O47" s="37"/>
      <c r="P47" s="38"/>
      <c r="Q47" s="36"/>
      <c r="R47" s="36"/>
      <c r="S47" s="36"/>
      <c r="T47" s="37"/>
      <c r="U47" s="38"/>
      <c r="V47" s="36"/>
      <c r="W47" s="36"/>
      <c r="X47" s="36"/>
      <c r="Y47" s="37"/>
      <c r="Z47" s="38"/>
      <c r="AA47" s="36"/>
      <c r="AB47" s="36"/>
      <c r="AC47" s="36"/>
      <c r="AD47" s="37"/>
      <c r="AE47" s="38"/>
      <c r="AF47" s="36"/>
      <c r="AG47" s="36"/>
      <c r="AH47" s="36"/>
      <c r="AI47" s="36"/>
      <c r="AJ47" s="38"/>
      <c r="AK47" s="36"/>
      <c r="AL47" s="36"/>
      <c r="AM47" s="36"/>
      <c r="AN47" s="36"/>
      <c r="AO47" s="38"/>
      <c r="AP47" s="36"/>
      <c r="AQ47" s="36"/>
      <c r="AR47" s="36"/>
      <c r="AS47" s="36"/>
      <c r="AT47" s="38"/>
      <c r="AU47" s="36"/>
      <c r="AV47" s="36"/>
      <c r="AW47" s="36"/>
      <c r="AX47" s="36"/>
      <c r="AY47" s="38"/>
      <c r="AZ47" s="36"/>
      <c r="BA47" s="36"/>
      <c r="BB47" s="36"/>
      <c r="BC47" s="36"/>
      <c r="BD47" s="38"/>
      <c r="BE47" s="36"/>
      <c r="BF47" s="36"/>
      <c r="BG47" s="36"/>
      <c r="BH47" s="36"/>
      <c r="BI47" s="38"/>
      <c r="BJ47" s="36"/>
      <c r="BK47" s="36"/>
      <c r="BL47" s="36"/>
      <c r="BM47" s="36"/>
      <c r="BN47" s="36"/>
      <c r="BO47" s="38"/>
      <c r="BP47" s="36"/>
      <c r="BQ47" s="36"/>
      <c r="BR47" s="36"/>
      <c r="BS47" s="38"/>
      <c r="BT47" s="36"/>
      <c r="BU47" s="36"/>
      <c r="BV47" s="36"/>
      <c r="BW47" s="36"/>
      <c r="BX47" s="38"/>
      <c r="BY47" s="36"/>
      <c r="BZ47" s="36"/>
      <c r="CA47" s="36"/>
      <c r="CB47" s="36"/>
      <c r="CC47" s="38"/>
      <c r="CD47" s="36"/>
      <c r="CE47" s="36"/>
      <c r="CF47" s="36"/>
      <c r="CG47" s="36"/>
      <c r="CH47" s="38"/>
      <c r="CI47" s="36"/>
      <c r="CJ47" s="36"/>
      <c r="CK47" s="36"/>
      <c r="CL47" s="36"/>
      <c r="CM47" s="38"/>
      <c r="CN47" s="36"/>
      <c r="CO47" s="36"/>
      <c r="CP47" s="36"/>
      <c r="CQ47" s="36"/>
      <c r="CR47" s="38"/>
      <c r="CS47" s="36"/>
      <c r="CT47" s="36"/>
      <c r="CU47" s="36"/>
      <c r="CV47" s="36"/>
      <c r="CW47" s="38"/>
      <c r="CX47" s="36"/>
      <c r="CY47" s="36"/>
      <c r="CZ47" s="36"/>
      <c r="DA47" s="36"/>
      <c r="DB47" s="38"/>
      <c r="DC47" s="36"/>
      <c r="DD47" s="36"/>
      <c r="DE47" s="36"/>
      <c r="DF47" s="36"/>
      <c r="DG47" s="38"/>
      <c r="DH47" s="36"/>
      <c r="DI47" s="36"/>
      <c r="DJ47" s="36"/>
      <c r="DK47" s="36"/>
      <c r="DL47" s="38"/>
      <c r="DM47" s="36"/>
      <c r="DN47" s="36"/>
      <c r="DO47" s="36"/>
      <c r="DP47" s="36"/>
      <c r="DQ47" s="38"/>
      <c r="DR47" s="36"/>
      <c r="DS47" s="36"/>
      <c r="DT47" s="36"/>
      <c r="DU47" s="36"/>
      <c r="DV47" s="38"/>
      <c r="DW47" s="36"/>
      <c r="DX47" s="36"/>
      <c r="DY47" s="36"/>
      <c r="DZ47" s="36"/>
      <c r="EA47" s="38"/>
      <c r="EB47" s="36"/>
      <c r="EC47" s="36"/>
      <c r="ED47" s="36"/>
      <c r="EE47" s="36"/>
      <c r="EF47" s="38"/>
      <c r="EG47" s="36"/>
      <c r="EH47" s="36"/>
      <c r="EI47" s="36"/>
      <c r="EJ47" s="36"/>
      <c r="EK47" s="38"/>
      <c r="EL47" s="36"/>
      <c r="EM47" s="36"/>
      <c r="EN47" s="36"/>
      <c r="EO47" s="36"/>
      <c r="EP47" s="38"/>
      <c r="EQ47" s="36"/>
      <c r="ER47" s="36"/>
      <c r="ES47" s="36"/>
      <c r="ET47" s="36"/>
      <c r="EU47" s="38"/>
      <c r="EV47" s="36"/>
      <c r="EW47" s="36"/>
      <c r="EX47" s="36"/>
      <c r="EY47" s="36"/>
      <c r="EZ47" s="38"/>
      <c r="FA47" s="36"/>
      <c r="FB47" s="36"/>
      <c r="FC47" s="36"/>
      <c r="FD47" s="36"/>
      <c r="FE47" s="38"/>
      <c r="FF47" s="36"/>
      <c r="FG47" s="36"/>
      <c r="FH47" s="36"/>
      <c r="FI47" s="36"/>
      <c r="FJ47" s="38"/>
      <c r="FK47" s="36"/>
      <c r="FL47" s="36"/>
      <c r="FM47" s="36"/>
      <c r="FN47" s="36"/>
      <c r="FO47" s="38"/>
      <c r="FP47" s="36"/>
      <c r="FQ47" s="36"/>
      <c r="FR47" s="36"/>
      <c r="FS47" s="36"/>
      <c r="FT47" s="38"/>
      <c r="FU47" s="36"/>
      <c r="FV47" s="36"/>
      <c r="FW47" s="36"/>
      <c r="FX47" s="36"/>
      <c r="FY47" s="2"/>
    </row>
    <row r="48" spans="1:181" ht="18" hidden="1" customHeight="1" outlineLevel="1">
      <c r="A48" s="1"/>
      <c r="B48" s="46">
        <v>3.1499999999999968</v>
      </c>
      <c r="C48" s="47" t="b">
        <v>0</v>
      </c>
      <c r="D48" s="41"/>
      <c r="E48" s="44"/>
      <c r="F48" s="31" t="str">
        <f t="array" ref="F48">IFERROR(INDEX(#REF!, MATCH($G48,#REF!, 0)), "")</f>
        <v/>
      </c>
      <c r="G48" s="32"/>
      <c r="H48" s="33"/>
      <c r="I48" s="45"/>
      <c r="J48" s="35" t="str">
        <f t="shared" si="2"/>
        <v/>
      </c>
      <c r="K48" s="48"/>
      <c r="L48" s="49"/>
      <c r="M48" s="49"/>
      <c r="N48" s="49"/>
      <c r="O48" s="50"/>
      <c r="P48" s="51"/>
      <c r="Q48" s="49"/>
      <c r="R48" s="49"/>
      <c r="S48" s="49"/>
      <c r="T48" s="50"/>
      <c r="U48" s="51"/>
      <c r="V48" s="49"/>
      <c r="W48" s="49"/>
      <c r="X48" s="49"/>
      <c r="Y48" s="50"/>
      <c r="Z48" s="51"/>
      <c r="AA48" s="49"/>
      <c r="AB48" s="49"/>
      <c r="AC48" s="49"/>
      <c r="AD48" s="50"/>
      <c r="AE48" s="51"/>
      <c r="AF48" s="49"/>
      <c r="AG48" s="49"/>
      <c r="AH48" s="49"/>
      <c r="AI48" s="49"/>
      <c r="AJ48" s="51"/>
      <c r="AK48" s="49"/>
      <c r="AL48" s="49"/>
      <c r="AM48" s="49"/>
      <c r="AN48" s="49"/>
      <c r="AO48" s="51"/>
      <c r="AP48" s="49"/>
      <c r="AQ48" s="49"/>
      <c r="AR48" s="49"/>
      <c r="AS48" s="49"/>
      <c r="AT48" s="51"/>
      <c r="AU48" s="49"/>
      <c r="AV48" s="49"/>
      <c r="AW48" s="49"/>
      <c r="AX48" s="49"/>
      <c r="AY48" s="51"/>
      <c r="AZ48" s="49"/>
      <c r="BA48" s="49"/>
      <c r="BB48" s="49"/>
      <c r="BC48" s="49"/>
      <c r="BD48" s="51"/>
      <c r="BE48" s="49"/>
      <c r="BF48" s="49"/>
      <c r="BG48" s="49"/>
      <c r="BH48" s="49"/>
      <c r="BI48" s="51"/>
      <c r="BJ48" s="49"/>
      <c r="BK48" s="49"/>
      <c r="BL48" s="49"/>
      <c r="BM48" s="49"/>
      <c r="BN48" s="49"/>
      <c r="BO48" s="51"/>
      <c r="BP48" s="49"/>
      <c r="BQ48" s="49"/>
      <c r="BR48" s="49"/>
      <c r="BS48" s="51"/>
      <c r="BT48" s="49"/>
      <c r="BU48" s="49"/>
      <c r="BV48" s="49"/>
      <c r="BW48" s="49"/>
      <c r="BX48" s="51"/>
      <c r="BY48" s="49"/>
      <c r="BZ48" s="49"/>
      <c r="CA48" s="49"/>
      <c r="CB48" s="49"/>
      <c r="CC48" s="51"/>
      <c r="CD48" s="49"/>
      <c r="CE48" s="49"/>
      <c r="CF48" s="49"/>
      <c r="CG48" s="49"/>
      <c r="CH48" s="51"/>
      <c r="CI48" s="49"/>
      <c r="CJ48" s="49"/>
      <c r="CK48" s="49"/>
      <c r="CL48" s="49"/>
      <c r="CM48" s="51"/>
      <c r="CN48" s="49"/>
      <c r="CO48" s="49"/>
      <c r="CP48" s="49"/>
      <c r="CQ48" s="49"/>
      <c r="CR48" s="51"/>
      <c r="CS48" s="49"/>
      <c r="CT48" s="49"/>
      <c r="CU48" s="49"/>
      <c r="CV48" s="49"/>
      <c r="CW48" s="51"/>
      <c r="CX48" s="49"/>
      <c r="CY48" s="49"/>
      <c r="CZ48" s="49"/>
      <c r="DA48" s="49"/>
      <c r="DB48" s="51"/>
      <c r="DC48" s="49"/>
      <c r="DD48" s="49"/>
      <c r="DE48" s="49"/>
      <c r="DF48" s="49"/>
      <c r="DG48" s="51"/>
      <c r="DH48" s="49"/>
      <c r="DI48" s="49"/>
      <c r="DJ48" s="49"/>
      <c r="DK48" s="49"/>
      <c r="DL48" s="51"/>
      <c r="DM48" s="49"/>
      <c r="DN48" s="49"/>
      <c r="DO48" s="49"/>
      <c r="DP48" s="49"/>
      <c r="DQ48" s="51"/>
      <c r="DR48" s="49"/>
      <c r="DS48" s="49"/>
      <c r="DT48" s="49"/>
      <c r="DU48" s="49"/>
      <c r="DV48" s="51"/>
      <c r="DW48" s="49"/>
      <c r="DX48" s="49"/>
      <c r="DY48" s="49"/>
      <c r="DZ48" s="49"/>
      <c r="EA48" s="51"/>
      <c r="EB48" s="49"/>
      <c r="EC48" s="49"/>
      <c r="ED48" s="49"/>
      <c r="EE48" s="49"/>
      <c r="EF48" s="51"/>
      <c r="EG48" s="49"/>
      <c r="EH48" s="49"/>
      <c r="EI48" s="49"/>
      <c r="EJ48" s="49"/>
      <c r="EK48" s="51"/>
      <c r="EL48" s="49"/>
      <c r="EM48" s="49"/>
      <c r="EN48" s="49"/>
      <c r="EO48" s="49"/>
      <c r="EP48" s="51"/>
      <c r="EQ48" s="49"/>
      <c r="ER48" s="49"/>
      <c r="ES48" s="49"/>
      <c r="ET48" s="49"/>
      <c r="EU48" s="51"/>
      <c r="EV48" s="49"/>
      <c r="EW48" s="49"/>
      <c r="EX48" s="49"/>
      <c r="EY48" s="49"/>
      <c r="EZ48" s="51"/>
      <c r="FA48" s="49"/>
      <c r="FB48" s="49"/>
      <c r="FC48" s="49"/>
      <c r="FD48" s="49"/>
      <c r="FE48" s="51"/>
      <c r="FF48" s="49"/>
      <c r="FG48" s="49"/>
      <c r="FH48" s="49"/>
      <c r="FI48" s="49"/>
      <c r="FJ48" s="51"/>
      <c r="FK48" s="49"/>
      <c r="FL48" s="49"/>
      <c r="FM48" s="49"/>
      <c r="FN48" s="49"/>
      <c r="FO48" s="51"/>
      <c r="FP48" s="49"/>
      <c r="FQ48" s="49"/>
      <c r="FR48" s="49"/>
      <c r="FS48" s="49"/>
      <c r="FT48" s="51"/>
      <c r="FU48" s="49"/>
      <c r="FV48" s="49"/>
      <c r="FW48" s="49"/>
      <c r="FX48" s="49"/>
      <c r="FY48" s="2"/>
    </row>
    <row r="49" spans="1:181" ht="18" customHeight="1">
      <c r="A49" s="1"/>
      <c r="B49" s="52"/>
      <c r="C49" s="57">
        <f>IF(COUNTA($D$34:$D$48) = 0, 0, COUNTIF($C$34:$C$48, TRUE) / COUNTA($D$34:$D$48))</f>
        <v>0</v>
      </c>
      <c r="D49" s="156" t="str" cm="1">
        <f t="array" aca="1" ref="D49" ca="1">IFERROR(_xlfn.SINGLE(__xludf.UNSUPPORTED(IFERROR(SPARKLINE(C49, {"charttype","bar";"max",1;"min",0;"color1","#59BFA8"}), ""))),"")</f>
        <v/>
      </c>
      <c r="E49" s="226"/>
      <c r="F49" s="226"/>
      <c r="G49" s="226"/>
      <c r="H49" s="226"/>
      <c r="I49" s="226"/>
      <c r="J49" s="227"/>
      <c r="K49" s="54"/>
      <c r="L49" s="54"/>
      <c r="M49" s="54"/>
      <c r="N49" s="54"/>
      <c r="O49" s="54"/>
      <c r="P49" s="55"/>
      <c r="Q49" s="54"/>
      <c r="R49" s="54"/>
      <c r="S49" s="54"/>
      <c r="T49" s="54"/>
      <c r="U49" s="55"/>
      <c r="V49" s="54"/>
      <c r="W49" s="54"/>
      <c r="X49" s="54"/>
      <c r="Y49" s="54"/>
      <c r="Z49" s="55"/>
      <c r="AA49" s="54"/>
      <c r="AB49" s="54"/>
      <c r="AC49" s="54"/>
      <c r="AD49" s="54"/>
      <c r="AE49" s="55"/>
      <c r="AF49" s="54"/>
      <c r="AG49" s="54"/>
      <c r="AH49" s="54"/>
      <c r="AI49" s="54"/>
      <c r="AJ49" s="55"/>
      <c r="AK49" s="54"/>
      <c r="AL49" s="54"/>
      <c r="AM49" s="54"/>
      <c r="AN49" s="54"/>
      <c r="AO49" s="55"/>
      <c r="AP49" s="54"/>
      <c r="AQ49" s="54"/>
      <c r="AR49" s="54"/>
      <c r="AS49" s="54"/>
      <c r="AT49" s="55"/>
      <c r="AU49" s="54"/>
      <c r="AV49" s="54"/>
      <c r="AW49" s="54"/>
      <c r="AX49" s="54"/>
      <c r="AY49" s="55"/>
      <c r="AZ49" s="54"/>
      <c r="BA49" s="54"/>
      <c r="BB49" s="54"/>
      <c r="BC49" s="54"/>
      <c r="BD49" s="55"/>
      <c r="BE49" s="54"/>
      <c r="BF49" s="54"/>
      <c r="BG49" s="54"/>
      <c r="BH49" s="54"/>
      <c r="BI49" s="55"/>
      <c r="BJ49" s="54"/>
      <c r="BK49" s="54"/>
      <c r="BL49" s="54"/>
      <c r="BM49" s="54"/>
      <c r="BN49" s="54"/>
      <c r="BO49" s="55"/>
      <c r="BP49" s="54"/>
      <c r="BQ49" s="54"/>
      <c r="BR49" s="54"/>
      <c r="BS49" s="55"/>
      <c r="BT49" s="54"/>
      <c r="BU49" s="54"/>
      <c r="BV49" s="54"/>
      <c r="BW49" s="54"/>
      <c r="BX49" s="55"/>
      <c r="BY49" s="54"/>
      <c r="BZ49" s="54"/>
      <c r="CA49" s="54"/>
      <c r="CB49" s="54"/>
      <c r="CC49" s="55"/>
      <c r="CD49" s="54"/>
      <c r="CE49" s="54"/>
      <c r="CF49" s="54"/>
      <c r="CG49" s="54"/>
      <c r="CH49" s="55"/>
      <c r="CI49" s="54"/>
      <c r="CJ49" s="54"/>
      <c r="CK49" s="54"/>
      <c r="CL49" s="54"/>
      <c r="CM49" s="55"/>
      <c r="CN49" s="54"/>
      <c r="CO49" s="54"/>
      <c r="CP49" s="54"/>
      <c r="CQ49" s="54"/>
      <c r="CR49" s="55"/>
      <c r="CS49" s="54"/>
      <c r="CT49" s="54"/>
      <c r="CU49" s="54"/>
      <c r="CV49" s="54"/>
      <c r="CW49" s="55"/>
      <c r="CX49" s="54"/>
      <c r="CY49" s="54"/>
      <c r="CZ49" s="54"/>
      <c r="DA49" s="54"/>
      <c r="DB49" s="55"/>
      <c r="DC49" s="54"/>
      <c r="DD49" s="54"/>
      <c r="DE49" s="54"/>
      <c r="DF49" s="54"/>
      <c r="DG49" s="55"/>
      <c r="DH49" s="54"/>
      <c r="DI49" s="54"/>
      <c r="DJ49" s="54"/>
      <c r="DK49" s="54"/>
      <c r="DL49" s="55"/>
      <c r="DM49" s="54"/>
      <c r="DN49" s="54"/>
      <c r="DO49" s="54"/>
      <c r="DP49" s="54"/>
      <c r="DQ49" s="55"/>
      <c r="DR49" s="54"/>
      <c r="DS49" s="54"/>
      <c r="DT49" s="54"/>
      <c r="DU49" s="54"/>
      <c r="DV49" s="55"/>
      <c r="DW49" s="54"/>
      <c r="DX49" s="54"/>
      <c r="DY49" s="54"/>
      <c r="DZ49" s="54"/>
      <c r="EA49" s="55"/>
      <c r="EB49" s="54"/>
      <c r="EC49" s="54"/>
      <c r="ED49" s="54"/>
      <c r="EE49" s="54"/>
      <c r="EF49" s="55"/>
      <c r="EG49" s="54"/>
      <c r="EH49" s="54"/>
      <c r="EI49" s="54"/>
      <c r="EJ49" s="54"/>
      <c r="EK49" s="55"/>
      <c r="EL49" s="54"/>
      <c r="EM49" s="54"/>
      <c r="EN49" s="54"/>
      <c r="EO49" s="54"/>
      <c r="EP49" s="55"/>
      <c r="EQ49" s="54"/>
      <c r="ER49" s="54"/>
      <c r="ES49" s="54"/>
      <c r="ET49" s="54"/>
      <c r="EU49" s="55"/>
      <c r="EV49" s="54"/>
      <c r="EW49" s="54"/>
      <c r="EX49" s="54"/>
      <c r="EY49" s="54"/>
      <c r="EZ49" s="55"/>
      <c r="FA49" s="54"/>
      <c r="FB49" s="54"/>
      <c r="FC49" s="54"/>
      <c r="FD49" s="54"/>
      <c r="FE49" s="55"/>
      <c r="FF49" s="54"/>
      <c r="FG49" s="54"/>
      <c r="FH49" s="54"/>
      <c r="FI49" s="54"/>
      <c r="FJ49" s="55"/>
      <c r="FK49" s="54"/>
      <c r="FL49" s="54"/>
      <c r="FM49" s="54"/>
      <c r="FN49" s="54"/>
      <c r="FO49" s="55"/>
      <c r="FP49" s="54"/>
      <c r="FQ49" s="54"/>
      <c r="FR49" s="54"/>
      <c r="FS49" s="54"/>
      <c r="FT49" s="55"/>
      <c r="FU49" s="54"/>
      <c r="FV49" s="54"/>
      <c r="FW49" s="54"/>
      <c r="FX49" s="54"/>
      <c r="FY49" s="2"/>
    </row>
    <row r="50" spans="1:181" ht="18" customHeight="1">
      <c r="A50" s="1"/>
      <c r="B50" s="21" cm="1">
        <f t="array" ref="B50:B65">_xlfn.SEQUENCE(16, 1, 4, 0.01)</f>
        <v>4</v>
      </c>
      <c r="C50" s="22"/>
      <c r="D50" s="23" t="s">
        <v>37</v>
      </c>
      <c r="E50" s="22"/>
      <c r="F50" s="22"/>
      <c r="G50" s="22"/>
      <c r="H50" s="56"/>
      <c r="I50" s="56"/>
      <c r="J50" s="24"/>
      <c r="K50" s="25"/>
      <c r="L50" s="25"/>
      <c r="M50" s="25"/>
      <c r="N50" s="25"/>
      <c r="O50" s="25"/>
      <c r="P50" s="26"/>
      <c r="Q50" s="25"/>
      <c r="R50" s="25"/>
      <c r="S50" s="25"/>
      <c r="T50" s="25"/>
      <c r="U50" s="26"/>
      <c r="V50" s="25"/>
      <c r="W50" s="25"/>
      <c r="X50" s="25"/>
      <c r="Y50" s="25"/>
      <c r="Z50" s="26"/>
      <c r="AA50" s="25"/>
      <c r="AB50" s="25"/>
      <c r="AC50" s="25"/>
      <c r="AD50" s="25"/>
      <c r="AE50" s="26"/>
      <c r="AF50" s="25"/>
      <c r="AG50" s="25"/>
      <c r="AH50" s="25"/>
      <c r="AI50" s="25"/>
      <c r="AJ50" s="26"/>
      <c r="AK50" s="25"/>
      <c r="AL50" s="25"/>
      <c r="AM50" s="25"/>
      <c r="AN50" s="25"/>
      <c r="AO50" s="26"/>
      <c r="AP50" s="25"/>
      <c r="AQ50" s="25"/>
      <c r="AR50" s="25"/>
      <c r="AS50" s="25"/>
      <c r="AT50" s="26"/>
      <c r="AU50" s="25"/>
      <c r="AV50" s="25"/>
      <c r="AW50" s="25"/>
      <c r="AX50" s="25"/>
      <c r="AY50" s="26"/>
      <c r="AZ50" s="25"/>
      <c r="BA50" s="25"/>
      <c r="BB50" s="25"/>
      <c r="BC50" s="25"/>
      <c r="BD50" s="26"/>
      <c r="BE50" s="25"/>
      <c r="BF50" s="25"/>
      <c r="BG50" s="25"/>
      <c r="BH50" s="25"/>
      <c r="BI50" s="26"/>
      <c r="BJ50" s="25"/>
      <c r="BK50" s="25"/>
      <c r="BL50" s="25"/>
      <c r="BM50" s="25"/>
      <c r="BN50" s="25"/>
      <c r="BO50" s="26"/>
      <c r="BP50" s="25"/>
      <c r="BQ50" s="25"/>
      <c r="BR50" s="25"/>
      <c r="BS50" s="26"/>
      <c r="BT50" s="25"/>
      <c r="BU50" s="25"/>
      <c r="BV50" s="25"/>
      <c r="BW50" s="25"/>
      <c r="BX50" s="26"/>
      <c r="BY50" s="25"/>
      <c r="BZ50" s="25"/>
      <c r="CA50" s="25"/>
      <c r="CB50" s="25"/>
      <c r="CC50" s="26"/>
      <c r="CD50" s="25"/>
      <c r="CE50" s="25"/>
      <c r="CF50" s="25"/>
      <c r="CG50" s="25"/>
      <c r="CH50" s="26"/>
      <c r="CI50" s="25"/>
      <c r="CJ50" s="25"/>
      <c r="CK50" s="25"/>
      <c r="CL50" s="25"/>
      <c r="CM50" s="26"/>
      <c r="CN50" s="25"/>
      <c r="CO50" s="25"/>
      <c r="CP50" s="25"/>
      <c r="CQ50" s="25"/>
      <c r="CR50" s="26"/>
      <c r="CS50" s="25"/>
      <c r="CT50" s="25"/>
      <c r="CU50" s="25"/>
      <c r="CV50" s="25"/>
      <c r="CW50" s="26"/>
      <c r="CX50" s="25"/>
      <c r="CY50" s="25"/>
      <c r="CZ50" s="25"/>
      <c r="DA50" s="25"/>
      <c r="DB50" s="26"/>
      <c r="DC50" s="25"/>
      <c r="DD50" s="25"/>
      <c r="DE50" s="25"/>
      <c r="DF50" s="25"/>
      <c r="DG50" s="26"/>
      <c r="DH50" s="25"/>
      <c r="DI50" s="25"/>
      <c r="DJ50" s="25"/>
      <c r="DK50" s="25"/>
      <c r="DL50" s="26"/>
      <c r="DM50" s="25"/>
      <c r="DN50" s="25"/>
      <c r="DO50" s="25"/>
      <c r="DP50" s="25"/>
      <c r="DQ50" s="26"/>
      <c r="DR50" s="25"/>
      <c r="DS50" s="25"/>
      <c r="DT50" s="25"/>
      <c r="DU50" s="25"/>
      <c r="DV50" s="26"/>
      <c r="DW50" s="25"/>
      <c r="DX50" s="25"/>
      <c r="DY50" s="25"/>
      <c r="DZ50" s="25"/>
      <c r="EA50" s="26"/>
      <c r="EB50" s="25"/>
      <c r="EC50" s="25"/>
      <c r="ED50" s="25"/>
      <c r="EE50" s="25"/>
      <c r="EF50" s="26"/>
      <c r="EG50" s="25"/>
      <c r="EH50" s="25"/>
      <c r="EI50" s="25"/>
      <c r="EJ50" s="25"/>
      <c r="EK50" s="26"/>
      <c r="EL50" s="25"/>
      <c r="EM50" s="25"/>
      <c r="EN50" s="25"/>
      <c r="EO50" s="25"/>
      <c r="EP50" s="26"/>
      <c r="EQ50" s="25"/>
      <c r="ER50" s="25"/>
      <c r="ES50" s="25"/>
      <c r="ET50" s="25"/>
      <c r="EU50" s="26"/>
      <c r="EV50" s="25"/>
      <c r="EW50" s="25"/>
      <c r="EX50" s="25"/>
      <c r="EY50" s="25"/>
      <c r="EZ50" s="26"/>
      <c r="FA50" s="25"/>
      <c r="FB50" s="25"/>
      <c r="FC50" s="25"/>
      <c r="FD50" s="25"/>
      <c r="FE50" s="26"/>
      <c r="FF50" s="25"/>
      <c r="FG50" s="25"/>
      <c r="FH50" s="25"/>
      <c r="FI50" s="25"/>
      <c r="FJ50" s="26"/>
      <c r="FK50" s="25"/>
      <c r="FL50" s="25"/>
      <c r="FM50" s="25"/>
      <c r="FN50" s="25"/>
      <c r="FO50" s="26"/>
      <c r="FP50" s="25"/>
      <c r="FQ50" s="25"/>
      <c r="FR50" s="25"/>
      <c r="FS50" s="25"/>
      <c r="FT50" s="26"/>
      <c r="FU50" s="25"/>
      <c r="FV50" s="25"/>
      <c r="FW50" s="25"/>
      <c r="FX50" s="25"/>
      <c r="FY50" s="2"/>
    </row>
    <row r="51" spans="1:181" ht="18" customHeight="1" outlineLevel="1">
      <c r="A51" s="1"/>
      <c r="B51" s="27">
        <v>4.01</v>
      </c>
      <c r="C51" s="28" t="b">
        <v>0</v>
      </c>
      <c r="D51" s="58" t="s">
        <v>38</v>
      </c>
      <c r="E51" s="30"/>
      <c r="F51" s="31" t="str">
        <f>IFERROR(INDEX(#REF!, MATCH($G51,#REF!, 0)), "")</f>
        <v/>
      </c>
      <c r="G51" s="32" t="s">
        <v>17</v>
      </c>
      <c r="H51" s="33"/>
      <c r="I51" s="45"/>
      <c r="J51" s="35" t="str">
        <f t="shared" ref="J51:J65" si="3">IF(AND(ISNUMBER($H51), ISNUMBER($I51)), $I51-$H51+1, "")</f>
        <v/>
      </c>
      <c r="K51" s="43"/>
      <c r="L51" s="36"/>
      <c r="M51" s="36"/>
      <c r="N51" s="36"/>
      <c r="O51" s="37"/>
      <c r="P51" s="38"/>
      <c r="Q51" s="36"/>
      <c r="R51" s="36"/>
      <c r="S51" s="36"/>
      <c r="T51" s="37"/>
      <c r="U51" s="38"/>
      <c r="V51" s="36"/>
      <c r="W51" s="36"/>
      <c r="X51" s="36"/>
      <c r="Y51" s="37"/>
      <c r="Z51" s="38"/>
      <c r="AA51" s="36"/>
      <c r="AB51" s="36"/>
      <c r="AC51" s="36"/>
      <c r="AD51" s="37"/>
      <c r="AE51" s="38"/>
      <c r="AF51" s="36"/>
      <c r="AG51" s="36"/>
      <c r="AH51" s="36"/>
      <c r="AI51" s="36"/>
      <c r="AJ51" s="38"/>
      <c r="AK51" s="36"/>
      <c r="AL51" s="36"/>
      <c r="AM51" s="36"/>
      <c r="AN51" s="36"/>
      <c r="AO51" s="38"/>
      <c r="AP51" s="36"/>
      <c r="AQ51" s="36"/>
      <c r="AR51" s="36"/>
      <c r="AS51" s="36"/>
      <c r="AT51" s="38"/>
      <c r="AU51" s="36"/>
      <c r="AV51" s="36"/>
      <c r="AW51" s="36"/>
      <c r="AX51" s="36"/>
      <c r="AY51" s="38"/>
      <c r="AZ51" s="36"/>
      <c r="BA51" s="36"/>
      <c r="BB51" s="36"/>
      <c r="BC51" s="36"/>
      <c r="BD51" s="38"/>
      <c r="BE51" s="36"/>
      <c r="BF51" s="36"/>
      <c r="BG51" s="36"/>
      <c r="BH51" s="36"/>
      <c r="BI51" s="38"/>
      <c r="BJ51" s="36"/>
      <c r="BK51" s="36"/>
      <c r="BL51" s="36"/>
      <c r="BM51" s="36"/>
      <c r="BN51" s="36"/>
      <c r="BO51" s="38"/>
      <c r="BP51" s="36"/>
      <c r="BQ51" s="36"/>
      <c r="BR51" s="36"/>
      <c r="BS51" s="38"/>
      <c r="BT51" s="36"/>
      <c r="BU51" s="36"/>
      <c r="BV51" s="36"/>
      <c r="BW51" s="36"/>
      <c r="BX51" s="38"/>
      <c r="BY51" s="36"/>
      <c r="BZ51" s="36"/>
      <c r="CA51" s="36"/>
      <c r="CB51" s="36"/>
      <c r="CC51" s="38"/>
      <c r="CD51" s="36"/>
      <c r="CE51" s="36"/>
      <c r="CF51" s="36"/>
      <c r="CG51" s="36"/>
      <c r="CH51" s="38"/>
      <c r="CI51" s="36"/>
      <c r="CJ51" s="36"/>
      <c r="CK51" s="36"/>
      <c r="CL51" s="36"/>
      <c r="CM51" s="38"/>
      <c r="CN51" s="36"/>
      <c r="CO51" s="36"/>
      <c r="CP51" s="36"/>
      <c r="CQ51" s="36"/>
      <c r="CR51" s="38"/>
      <c r="CS51" s="36"/>
      <c r="CT51" s="36"/>
      <c r="CU51" s="36"/>
      <c r="CV51" s="36"/>
      <c r="CW51" s="38"/>
      <c r="CX51" s="36"/>
      <c r="CY51" s="36"/>
      <c r="CZ51" s="36"/>
      <c r="DA51" s="36"/>
      <c r="DB51" s="38"/>
      <c r="DC51" s="36"/>
      <c r="DD51" s="36"/>
      <c r="DE51" s="36"/>
      <c r="DF51" s="36"/>
      <c r="DG51" s="38"/>
      <c r="DH51" s="36"/>
      <c r="DI51" s="36"/>
      <c r="DJ51" s="36"/>
      <c r="DK51" s="36"/>
      <c r="DL51" s="38"/>
      <c r="DM51" s="36"/>
      <c r="DN51" s="36"/>
      <c r="DO51" s="36"/>
      <c r="DP51" s="36"/>
      <c r="DQ51" s="38"/>
      <c r="DR51" s="36"/>
      <c r="DS51" s="36"/>
      <c r="DT51" s="36"/>
      <c r="DU51" s="36"/>
      <c r="DV51" s="38"/>
      <c r="DW51" s="36"/>
      <c r="DX51" s="36"/>
      <c r="DY51" s="36"/>
      <c r="DZ51" s="36"/>
      <c r="EA51" s="38"/>
      <c r="EB51" s="36"/>
      <c r="EC51" s="36"/>
      <c r="ED51" s="36"/>
      <c r="EE51" s="36"/>
      <c r="EF51" s="38"/>
      <c r="EG51" s="36"/>
      <c r="EH51" s="36"/>
      <c r="EI51" s="36"/>
      <c r="EJ51" s="36"/>
      <c r="EK51" s="38"/>
      <c r="EL51" s="36"/>
      <c r="EM51" s="36"/>
      <c r="EN51" s="36"/>
      <c r="EO51" s="36"/>
      <c r="EP51" s="38"/>
      <c r="EQ51" s="36"/>
      <c r="ER51" s="36"/>
      <c r="ES51" s="36"/>
      <c r="ET51" s="36"/>
      <c r="EU51" s="38"/>
      <c r="EV51" s="36"/>
      <c r="EW51" s="36"/>
      <c r="EX51" s="36"/>
      <c r="EY51" s="36"/>
      <c r="EZ51" s="38"/>
      <c r="FA51" s="36"/>
      <c r="FB51" s="36"/>
      <c r="FC51" s="36"/>
      <c r="FD51" s="36"/>
      <c r="FE51" s="38"/>
      <c r="FF51" s="36"/>
      <c r="FG51" s="36"/>
      <c r="FH51" s="36"/>
      <c r="FI51" s="36"/>
      <c r="FJ51" s="38"/>
      <c r="FK51" s="36"/>
      <c r="FL51" s="36"/>
      <c r="FM51" s="36"/>
      <c r="FN51" s="36"/>
      <c r="FO51" s="38"/>
      <c r="FP51" s="36"/>
      <c r="FQ51" s="36"/>
      <c r="FR51" s="36"/>
      <c r="FS51" s="36"/>
      <c r="FT51" s="38"/>
      <c r="FU51" s="36"/>
      <c r="FV51" s="36"/>
      <c r="FW51" s="36"/>
      <c r="FX51" s="36"/>
      <c r="FY51" s="2"/>
    </row>
    <row r="52" spans="1:181" ht="18" customHeight="1" outlineLevel="1">
      <c r="A52" s="1"/>
      <c r="B52" s="39">
        <v>4.0199999999999996</v>
      </c>
      <c r="C52" s="40" t="b">
        <v>0</v>
      </c>
      <c r="D52" s="59" t="s">
        <v>39</v>
      </c>
      <c r="E52" s="42"/>
      <c r="F52" s="31" t="str">
        <f>IFERROR(INDEX(#REF!, MATCH($G52,#REF!, 0)), "")</f>
        <v/>
      </c>
      <c r="G52" s="32" t="s">
        <v>17</v>
      </c>
      <c r="H52" s="33"/>
      <c r="I52" s="45"/>
      <c r="J52" s="35" t="str">
        <f t="shared" si="3"/>
        <v/>
      </c>
      <c r="K52" s="43"/>
      <c r="L52" s="36"/>
      <c r="M52" s="36"/>
      <c r="N52" s="36"/>
      <c r="O52" s="37"/>
      <c r="P52" s="38"/>
      <c r="Q52" s="36"/>
      <c r="R52" s="36"/>
      <c r="S52" s="36"/>
      <c r="T52" s="37"/>
      <c r="U52" s="38"/>
      <c r="V52" s="36"/>
      <c r="W52" s="36"/>
      <c r="X52" s="36"/>
      <c r="Y52" s="37"/>
      <c r="Z52" s="38"/>
      <c r="AA52" s="36"/>
      <c r="AB52" s="36"/>
      <c r="AC52" s="36"/>
      <c r="AD52" s="37"/>
      <c r="AE52" s="38"/>
      <c r="AF52" s="36"/>
      <c r="AG52" s="36"/>
      <c r="AH52" s="36"/>
      <c r="AI52" s="36"/>
      <c r="AJ52" s="38"/>
      <c r="AK52" s="36"/>
      <c r="AL52" s="36"/>
      <c r="AM52" s="36"/>
      <c r="AN52" s="36"/>
      <c r="AO52" s="38"/>
      <c r="AP52" s="36"/>
      <c r="AQ52" s="36"/>
      <c r="AR52" s="36"/>
      <c r="AS52" s="36"/>
      <c r="AT52" s="38"/>
      <c r="AU52" s="36"/>
      <c r="AV52" s="36"/>
      <c r="AW52" s="36"/>
      <c r="AX52" s="36"/>
      <c r="AY52" s="38"/>
      <c r="AZ52" s="36"/>
      <c r="BA52" s="36"/>
      <c r="BB52" s="36"/>
      <c r="BC52" s="36"/>
      <c r="BD52" s="38"/>
      <c r="BE52" s="36"/>
      <c r="BF52" s="36"/>
      <c r="BG52" s="36"/>
      <c r="BH52" s="36"/>
      <c r="BI52" s="38"/>
      <c r="BJ52" s="36"/>
      <c r="BK52" s="36"/>
      <c r="BL52" s="36"/>
      <c r="BM52" s="36"/>
      <c r="BN52" s="36"/>
      <c r="BO52" s="38"/>
      <c r="BP52" s="36"/>
      <c r="BQ52" s="36"/>
      <c r="BR52" s="36"/>
      <c r="BS52" s="38"/>
      <c r="BT52" s="36"/>
      <c r="BU52" s="36"/>
      <c r="BV52" s="36"/>
      <c r="BW52" s="36"/>
      <c r="BX52" s="38"/>
      <c r="BY52" s="36"/>
      <c r="BZ52" s="36"/>
      <c r="CA52" s="36"/>
      <c r="CB52" s="36"/>
      <c r="CC52" s="38"/>
      <c r="CD52" s="36"/>
      <c r="CE52" s="36"/>
      <c r="CF52" s="36"/>
      <c r="CG52" s="36"/>
      <c r="CH52" s="38"/>
      <c r="CI52" s="36"/>
      <c r="CJ52" s="36"/>
      <c r="CK52" s="36"/>
      <c r="CL52" s="36"/>
      <c r="CM52" s="38"/>
      <c r="CN52" s="36"/>
      <c r="CO52" s="36"/>
      <c r="CP52" s="36"/>
      <c r="CQ52" s="36"/>
      <c r="CR52" s="38"/>
      <c r="CS52" s="36"/>
      <c r="CT52" s="36"/>
      <c r="CU52" s="36"/>
      <c r="CV52" s="36"/>
      <c r="CW52" s="38"/>
      <c r="CX52" s="36"/>
      <c r="CY52" s="36"/>
      <c r="CZ52" s="36"/>
      <c r="DA52" s="36"/>
      <c r="DB52" s="38"/>
      <c r="DC52" s="36"/>
      <c r="DD52" s="36"/>
      <c r="DE52" s="36"/>
      <c r="DF52" s="36"/>
      <c r="DG52" s="38"/>
      <c r="DH52" s="36"/>
      <c r="DI52" s="36"/>
      <c r="DJ52" s="36"/>
      <c r="DK52" s="36"/>
      <c r="DL52" s="38"/>
      <c r="DM52" s="36"/>
      <c r="DN52" s="36"/>
      <c r="DO52" s="36"/>
      <c r="DP52" s="36"/>
      <c r="DQ52" s="38"/>
      <c r="DR52" s="36"/>
      <c r="DS52" s="36"/>
      <c r="DT52" s="36"/>
      <c r="DU52" s="36"/>
      <c r="DV52" s="38"/>
      <c r="DW52" s="36"/>
      <c r="DX52" s="36"/>
      <c r="DY52" s="36"/>
      <c r="DZ52" s="36"/>
      <c r="EA52" s="38"/>
      <c r="EB52" s="36"/>
      <c r="EC52" s="36"/>
      <c r="ED52" s="36"/>
      <c r="EE52" s="36"/>
      <c r="EF52" s="38"/>
      <c r="EG52" s="36"/>
      <c r="EH52" s="36"/>
      <c r="EI52" s="36"/>
      <c r="EJ52" s="36"/>
      <c r="EK52" s="38"/>
      <c r="EL52" s="36"/>
      <c r="EM52" s="36"/>
      <c r="EN52" s="36"/>
      <c r="EO52" s="36"/>
      <c r="EP52" s="38"/>
      <c r="EQ52" s="36"/>
      <c r="ER52" s="36"/>
      <c r="ES52" s="36"/>
      <c r="ET52" s="36"/>
      <c r="EU52" s="38"/>
      <c r="EV52" s="36"/>
      <c r="EW52" s="36"/>
      <c r="EX52" s="36"/>
      <c r="EY52" s="36"/>
      <c r="EZ52" s="38"/>
      <c r="FA52" s="36"/>
      <c r="FB52" s="36"/>
      <c r="FC52" s="36"/>
      <c r="FD52" s="36"/>
      <c r="FE52" s="38"/>
      <c r="FF52" s="36"/>
      <c r="FG52" s="36"/>
      <c r="FH52" s="36"/>
      <c r="FI52" s="36"/>
      <c r="FJ52" s="38"/>
      <c r="FK52" s="36"/>
      <c r="FL52" s="36"/>
      <c r="FM52" s="36"/>
      <c r="FN52" s="36"/>
      <c r="FO52" s="38"/>
      <c r="FP52" s="36"/>
      <c r="FQ52" s="36"/>
      <c r="FR52" s="36"/>
      <c r="FS52" s="36"/>
      <c r="FT52" s="38"/>
      <c r="FU52" s="36"/>
      <c r="FV52" s="36"/>
      <c r="FW52" s="36"/>
      <c r="FX52" s="36"/>
      <c r="FY52" s="2"/>
    </row>
    <row r="53" spans="1:181" ht="18" customHeight="1" outlineLevel="1">
      <c r="A53" s="1"/>
      <c r="B53" s="39">
        <v>4.0299999999999994</v>
      </c>
      <c r="C53" s="40" t="b">
        <v>0</v>
      </c>
      <c r="D53" s="58" t="s">
        <v>40</v>
      </c>
      <c r="E53" s="44"/>
      <c r="F53" s="31" t="str">
        <f>IFERROR(INDEX(#REF!, MATCH($G53,#REF!, 0)), "")</f>
        <v/>
      </c>
      <c r="G53" s="32" t="s">
        <v>17</v>
      </c>
      <c r="H53" s="33"/>
      <c r="I53" s="45"/>
      <c r="J53" s="35" t="str">
        <f t="shared" si="3"/>
        <v/>
      </c>
      <c r="K53" s="43"/>
      <c r="L53" s="36"/>
      <c r="M53" s="36"/>
      <c r="N53" s="36"/>
      <c r="O53" s="37"/>
      <c r="P53" s="38"/>
      <c r="Q53" s="36"/>
      <c r="R53" s="36"/>
      <c r="S53" s="36"/>
      <c r="T53" s="37"/>
      <c r="U53" s="38"/>
      <c r="V53" s="36"/>
      <c r="W53" s="36"/>
      <c r="X53" s="36"/>
      <c r="Y53" s="37"/>
      <c r="Z53" s="38"/>
      <c r="AA53" s="36"/>
      <c r="AB53" s="36"/>
      <c r="AC53" s="36"/>
      <c r="AD53" s="37"/>
      <c r="AE53" s="38"/>
      <c r="AF53" s="36"/>
      <c r="AG53" s="36"/>
      <c r="AH53" s="36"/>
      <c r="AI53" s="36"/>
      <c r="AJ53" s="38"/>
      <c r="AK53" s="36"/>
      <c r="AL53" s="36"/>
      <c r="AM53" s="36"/>
      <c r="AN53" s="36"/>
      <c r="AO53" s="38"/>
      <c r="AP53" s="36"/>
      <c r="AQ53" s="36"/>
      <c r="AR53" s="36"/>
      <c r="AS53" s="36"/>
      <c r="AT53" s="38"/>
      <c r="AU53" s="36"/>
      <c r="AV53" s="36"/>
      <c r="AW53" s="36"/>
      <c r="AX53" s="36"/>
      <c r="AY53" s="38"/>
      <c r="AZ53" s="36"/>
      <c r="BA53" s="36"/>
      <c r="BB53" s="36"/>
      <c r="BC53" s="36"/>
      <c r="BD53" s="38"/>
      <c r="BE53" s="36"/>
      <c r="BF53" s="36"/>
      <c r="BG53" s="36"/>
      <c r="BH53" s="36"/>
      <c r="BI53" s="38"/>
      <c r="BJ53" s="36"/>
      <c r="BK53" s="36"/>
      <c r="BL53" s="36"/>
      <c r="BM53" s="36"/>
      <c r="BN53" s="36"/>
      <c r="BO53" s="38"/>
      <c r="BP53" s="36"/>
      <c r="BQ53" s="36"/>
      <c r="BR53" s="36"/>
      <c r="BS53" s="38"/>
      <c r="BT53" s="36"/>
      <c r="BU53" s="36"/>
      <c r="BV53" s="36"/>
      <c r="BW53" s="36"/>
      <c r="BX53" s="38"/>
      <c r="BY53" s="36"/>
      <c r="BZ53" s="36"/>
      <c r="CA53" s="36"/>
      <c r="CB53" s="36"/>
      <c r="CC53" s="38"/>
      <c r="CD53" s="36"/>
      <c r="CE53" s="36"/>
      <c r="CF53" s="36"/>
      <c r="CG53" s="36"/>
      <c r="CH53" s="38"/>
      <c r="CI53" s="36"/>
      <c r="CJ53" s="36"/>
      <c r="CK53" s="36"/>
      <c r="CL53" s="36"/>
      <c r="CM53" s="38"/>
      <c r="CN53" s="36"/>
      <c r="CO53" s="36"/>
      <c r="CP53" s="36"/>
      <c r="CQ53" s="36"/>
      <c r="CR53" s="38"/>
      <c r="CS53" s="36"/>
      <c r="CT53" s="36"/>
      <c r="CU53" s="36"/>
      <c r="CV53" s="36"/>
      <c r="CW53" s="38"/>
      <c r="CX53" s="36"/>
      <c r="CY53" s="36"/>
      <c r="CZ53" s="36"/>
      <c r="DA53" s="36"/>
      <c r="DB53" s="38"/>
      <c r="DC53" s="36"/>
      <c r="DD53" s="36"/>
      <c r="DE53" s="36"/>
      <c r="DF53" s="36"/>
      <c r="DG53" s="38"/>
      <c r="DH53" s="36"/>
      <c r="DI53" s="36"/>
      <c r="DJ53" s="36"/>
      <c r="DK53" s="36"/>
      <c r="DL53" s="38"/>
      <c r="DM53" s="36"/>
      <c r="DN53" s="36"/>
      <c r="DO53" s="36"/>
      <c r="DP53" s="36"/>
      <c r="DQ53" s="38"/>
      <c r="DR53" s="36"/>
      <c r="DS53" s="36"/>
      <c r="DT53" s="36"/>
      <c r="DU53" s="36"/>
      <c r="DV53" s="38"/>
      <c r="DW53" s="36"/>
      <c r="DX53" s="36"/>
      <c r="DY53" s="36"/>
      <c r="DZ53" s="36"/>
      <c r="EA53" s="38"/>
      <c r="EB53" s="36"/>
      <c r="EC53" s="36"/>
      <c r="ED53" s="36"/>
      <c r="EE53" s="36"/>
      <c r="EF53" s="38"/>
      <c r="EG53" s="36"/>
      <c r="EH53" s="36"/>
      <c r="EI53" s="36"/>
      <c r="EJ53" s="36"/>
      <c r="EK53" s="38"/>
      <c r="EL53" s="36"/>
      <c r="EM53" s="36"/>
      <c r="EN53" s="36"/>
      <c r="EO53" s="36"/>
      <c r="EP53" s="38"/>
      <c r="EQ53" s="36"/>
      <c r="ER53" s="36"/>
      <c r="ES53" s="36"/>
      <c r="ET53" s="36"/>
      <c r="EU53" s="38"/>
      <c r="EV53" s="36"/>
      <c r="EW53" s="36"/>
      <c r="EX53" s="36"/>
      <c r="EY53" s="36"/>
      <c r="EZ53" s="38"/>
      <c r="FA53" s="36"/>
      <c r="FB53" s="36"/>
      <c r="FC53" s="36"/>
      <c r="FD53" s="36"/>
      <c r="FE53" s="38"/>
      <c r="FF53" s="36"/>
      <c r="FG53" s="36"/>
      <c r="FH53" s="36"/>
      <c r="FI53" s="36"/>
      <c r="FJ53" s="38"/>
      <c r="FK53" s="36"/>
      <c r="FL53" s="36"/>
      <c r="FM53" s="36"/>
      <c r="FN53" s="36"/>
      <c r="FO53" s="38"/>
      <c r="FP53" s="36"/>
      <c r="FQ53" s="36"/>
      <c r="FR53" s="36"/>
      <c r="FS53" s="36"/>
      <c r="FT53" s="38"/>
      <c r="FU53" s="36"/>
      <c r="FV53" s="36"/>
      <c r="FW53" s="36"/>
      <c r="FX53" s="36"/>
      <c r="FY53" s="2"/>
    </row>
    <row r="54" spans="1:181" ht="18" customHeight="1" outlineLevel="1">
      <c r="A54" s="1"/>
      <c r="B54" s="39">
        <v>4.0399999999999991</v>
      </c>
      <c r="C54" s="40" t="b">
        <v>0</v>
      </c>
      <c r="D54" s="59" t="s">
        <v>41</v>
      </c>
      <c r="E54" s="30"/>
      <c r="F54" s="31" t="str">
        <f>IFERROR(INDEX(#REF!, MATCH($G54,#REF!, 0)), "")</f>
        <v/>
      </c>
      <c r="G54" s="32" t="s">
        <v>17</v>
      </c>
      <c r="H54" s="33"/>
      <c r="I54" s="45"/>
      <c r="J54" s="35" t="str">
        <f t="shared" si="3"/>
        <v/>
      </c>
      <c r="K54" s="43"/>
      <c r="L54" s="36"/>
      <c r="M54" s="36"/>
      <c r="N54" s="36"/>
      <c r="O54" s="37"/>
      <c r="P54" s="38"/>
      <c r="Q54" s="36"/>
      <c r="R54" s="36"/>
      <c r="S54" s="36"/>
      <c r="T54" s="37"/>
      <c r="U54" s="38"/>
      <c r="V54" s="36"/>
      <c r="W54" s="36"/>
      <c r="X54" s="36"/>
      <c r="Y54" s="37"/>
      <c r="Z54" s="38"/>
      <c r="AA54" s="36"/>
      <c r="AB54" s="36"/>
      <c r="AC54" s="36"/>
      <c r="AD54" s="37"/>
      <c r="AE54" s="38"/>
      <c r="AF54" s="36"/>
      <c r="AG54" s="36"/>
      <c r="AH54" s="36"/>
      <c r="AI54" s="36"/>
      <c r="AJ54" s="38"/>
      <c r="AK54" s="36"/>
      <c r="AL54" s="36"/>
      <c r="AM54" s="36"/>
      <c r="AN54" s="36"/>
      <c r="AO54" s="38"/>
      <c r="AP54" s="36"/>
      <c r="AQ54" s="36"/>
      <c r="AR54" s="36"/>
      <c r="AS54" s="36"/>
      <c r="AT54" s="38"/>
      <c r="AU54" s="36"/>
      <c r="AV54" s="36"/>
      <c r="AW54" s="36"/>
      <c r="AX54" s="36"/>
      <c r="AY54" s="38"/>
      <c r="AZ54" s="36"/>
      <c r="BA54" s="36"/>
      <c r="BB54" s="36"/>
      <c r="BC54" s="36"/>
      <c r="BD54" s="38"/>
      <c r="BE54" s="36"/>
      <c r="BF54" s="36"/>
      <c r="BG54" s="36"/>
      <c r="BH54" s="36"/>
      <c r="BI54" s="38"/>
      <c r="BJ54" s="36"/>
      <c r="BK54" s="36"/>
      <c r="BL54" s="36"/>
      <c r="BM54" s="36"/>
      <c r="BN54" s="36"/>
      <c r="BO54" s="38"/>
      <c r="BP54" s="36"/>
      <c r="BQ54" s="36"/>
      <c r="BR54" s="36"/>
      <c r="BS54" s="38"/>
      <c r="BT54" s="36"/>
      <c r="BU54" s="36"/>
      <c r="BV54" s="36"/>
      <c r="BW54" s="36"/>
      <c r="BX54" s="38"/>
      <c r="BY54" s="36"/>
      <c r="BZ54" s="36"/>
      <c r="CA54" s="36"/>
      <c r="CB54" s="36"/>
      <c r="CC54" s="38"/>
      <c r="CD54" s="36"/>
      <c r="CE54" s="36"/>
      <c r="CF54" s="36"/>
      <c r="CG54" s="36"/>
      <c r="CH54" s="38"/>
      <c r="CI54" s="36"/>
      <c r="CJ54" s="36"/>
      <c r="CK54" s="36"/>
      <c r="CL54" s="36"/>
      <c r="CM54" s="38"/>
      <c r="CN54" s="36"/>
      <c r="CO54" s="36"/>
      <c r="CP54" s="36"/>
      <c r="CQ54" s="36"/>
      <c r="CR54" s="38"/>
      <c r="CS54" s="36"/>
      <c r="CT54" s="36"/>
      <c r="CU54" s="36"/>
      <c r="CV54" s="36"/>
      <c r="CW54" s="38"/>
      <c r="CX54" s="36"/>
      <c r="CY54" s="36"/>
      <c r="CZ54" s="36"/>
      <c r="DA54" s="36"/>
      <c r="DB54" s="38"/>
      <c r="DC54" s="36"/>
      <c r="DD54" s="36"/>
      <c r="DE54" s="36"/>
      <c r="DF54" s="36"/>
      <c r="DG54" s="38"/>
      <c r="DH54" s="36"/>
      <c r="DI54" s="36"/>
      <c r="DJ54" s="36"/>
      <c r="DK54" s="36"/>
      <c r="DL54" s="38"/>
      <c r="DM54" s="36"/>
      <c r="DN54" s="36"/>
      <c r="DO54" s="36"/>
      <c r="DP54" s="36"/>
      <c r="DQ54" s="38"/>
      <c r="DR54" s="36"/>
      <c r="DS54" s="36"/>
      <c r="DT54" s="36"/>
      <c r="DU54" s="36"/>
      <c r="DV54" s="38"/>
      <c r="DW54" s="36"/>
      <c r="DX54" s="36"/>
      <c r="DY54" s="36"/>
      <c r="DZ54" s="36"/>
      <c r="EA54" s="38"/>
      <c r="EB54" s="36"/>
      <c r="EC54" s="36"/>
      <c r="ED54" s="36"/>
      <c r="EE54" s="36"/>
      <c r="EF54" s="38"/>
      <c r="EG54" s="36"/>
      <c r="EH54" s="36"/>
      <c r="EI54" s="36"/>
      <c r="EJ54" s="36"/>
      <c r="EK54" s="38"/>
      <c r="EL54" s="36"/>
      <c r="EM54" s="36"/>
      <c r="EN54" s="36"/>
      <c r="EO54" s="36"/>
      <c r="EP54" s="38"/>
      <c r="EQ54" s="36"/>
      <c r="ER54" s="36"/>
      <c r="ES54" s="36"/>
      <c r="ET54" s="36"/>
      <c r="EU54" s="38"/>
      <c r="EV54" s="36"/>
      <c r="EW54" s="36"/>
      <c r="EX54" s="36"/>
      <c r="EY54" s="36"/>
      <c r="EZ54" s="38"/>
      <c r="FA54" s="36"/>
      <c r="FB54" s="36"/>
      <c r="FC54" s="36"/>
      <c r="FD54" s="36"/>
      <c r="FE54" s="38"/>
      <c r="FF54" s="36"/>
      <c r="FG54" s="36"/>
      <c r="FH54" s="36"/>
      <c r="FI54" s="36"/>
      <c r="FJ54" s="38"/>
      <c r="FK54" s="36"/>
      <c r="FL54" s="36"/>
      <c r="FM54" s="36"/>
      <c r="FN54" s="36"/>
      <c r="FO54" s="38"/>
      <c r="FP54" s="36"/>
      <c r="FQ54" s="36"/>
      <c r="FR54" s="36"/>
      <c r="FS54" s="36"/>
      <c r="FT54" s="38"/>
      <c r="FU54" s="36"/>
      <c r="FV54" s="36"/>
      <c r="FW54" s="36"/>
      <c r="FX54" s="36"/>
      <c r="FY54" s="2"/>
    </row>
    <row r="55" spans="1:181" ht="18" customHeight="1" outlineLevel="1">
      <c r="A55" s="1"/>
      <c r="B55" s="39">
        <v>4.0499999999999989</v>
      </c>
      <c r="C55" s="40" t="b">
        <v>0</v>
      </c>
      <c r="D55" s="58" t="s">
        <v>42</v>
      </c>
      <c r="E55" s="42"/>
      <c r="F55" s="31" t="str">
        <f>IFERROR(INDEX(#REF!, MATCH($G55,#REF!, 0)), "")</f>
        <v/>
      </c>
      <c r="G55" s="32" t="s">
        <v>17</v>
      </c>
      <c r="H55" s="33"/>
      <c r="I55" s="45"/>
      <c r="J55" s="35" t="str">
        <f t="shared" si="3"/>
        <v/>
      </c>
      <c r="K55" s="43"/>
      <c r="L55" s="36"/>
      <c r="M55" s="36"/>
      <c r="N55" s="36"/>
      <c r="O55" s="37"/>
      <c r="P55" s="38"/>
      <c r="Q55" s="36"/>
      <c r="R55" s="36"/>
      <c r="S55" s="36"/>
      <c r="T55" s="37"/>
      <c r="U55" s="38"/>
      <c r="V55" s="36"/>
      <c r="W55" s="36"/>
      <c r="X55" s="36"/>
      <c r="Y55" s="37"/>
      <c r="Z55" s="38"/>
      <c r="AA55" s="36"/>
      <c r="AB55" s="36"/>
      <c r="AC55" s="36"/>
      <c r="AD55" s="37"/>
      <c r="AE55" s="38"/>
      <c r="AF55" s="36"/>
      <c r="AG55" s="36"/>
      <c r="AH55" s="36"/>
      <c r="AI55" s="36"/>
      <c r="AJ55" s="38"/>
      <c r="AK55" s="36"/>
      <c r="AL55" s="36"/>
      <c r="AM55" s="36"/>
      <c r="AN55" s="36"/>
      <c r="AO55" s="38"/>
      <c r="AP55" s="36"/>
      <c r="AQ55" s="36"/>
      <c r="AR55" s="36"/>
      <c r="AS55" s="36"/>
      <c r="AT55" s="38"/>
      <c r="AU55" s="36"/>
      <c r="AV55" s="36"/>
      <c r="AW55" s="36"/>
      <c r="AX55" s="36"/>
      <c r="AY55" s="38"/>
      <c r="AZ55" s="36"/>
      <c r="BA55" s="36"/>
      <c r="BB55" s="36"/>
      <c r="BC55" s="36"/>
      <c r="BD55" s="38"/>
      <c r="BE55" s="36"/>
      <c r="BF55" s="36"/>
      <c r="BG55" s="36"/>
      <c r="BH55" s="36"/>
      <c r="BI55" s="38"/>
      <c r="BJ55" s="36"/>
      <c r="BK55" s="36"/>
      <c r="BL55" s="36"/>
      <c r="BM55" s="36"/>
      <c r="BN55" s="36"/>
      <c r="BO55" s="38"/>
      <c r="BP55" s="36"/>
      <c r="BQ55" s="36"/>
      <c r="BR55" s="36"/>
      <c r="BS55" s="38"/>
      <c r="BT55" s="36"/>
      <c r="BU55" s="36"/>
      <c r="BV55" s="36"/>
      <c r="BW55" s="36"/>
      <c r="BX55" s="38"/>
      <c r="BY55" s="36"/>
      <c r="BZ55" s="36"/>
      <c r="CA55" s="36"/>
      <c r="CB55" s="36"/>
      <c r="CC55" s="38"/>
      <c r="CD55" s="36"/>
      <c r="CE55" s="36"/>
      <c r="CF55" s="36"/>
      <c r="CG55" s="36"/>
      <c r="CH55" s="38"/>
      <c r="CI55" s="36"/>
      <c r="CJ55" s="36"/>
      <c r="CK55" s="36"/>
      <c r="CL55" s="36"/>
      <c r="CM55" s="38"/>
      <c r="CN55" s="36"/>
      <c r="CO55" s="36"/>
      <c r="CP55" s="36"/>
      <c r="CQ55" s="36"/>
      <c r="CR55" s="38"/>
      <c r="CS55" s="36"/>
      <c r="CT55" s="36"/>
      <c r="CU55" s="36"/>
      <c r="CV55" s="36"/>
      <c r="CW55" s="38"/>
      <c r="CX55" s="36"/>
      <c r="CY55" s="36"/>
      <c r="CZ55" s="36"/>
      <c r="DA55" s="36"/>
      <c r="DB55" s="38"/>
      <c r="DC55" s="36"/>
      <c r="DD55" s="36"/>
      <c r="DE55" s="36"/>
      <c r="DF55" s="36"/>
      <c r="DG55" s="38"/>
      <c r="DH55" s="36"/>
      <c r="DI55" s="36"/>
      <c r="DJ55" s="36"/>
      <c r="DK55" s="36"/>
      <c r="DL55" s="38"/>
      <c r="DM55" s="36"/>
      <c r="DN55" s="36"/>
      <c r="DO55" s="36"/>
      <c r="DP55" s="36"/>
      <c r="DQ55" s="38"/>
      <c r="DR55" s="36"/>
      <c r="DS55" s="36"/>
      <c r="DT55" s="36"/>
      <c r="DU55" s="36"/>
      <c r="DV55" s="38"/>
      <c r="DW55" s="36"/>
      <c r="DX55" s="36"/>
      <c r="DY55" s="36"/>
      <c r="DZ55" s="36"/>
      <c r="EA55" s="38"/>
      <c r="EB55" s="36"/>
      <c r="EC55" s="36"/>
      <c r="ED55" s="36"/>
      <c r="EE55" s="36"/>
      <c r="EF55" s="38"/>
      <c r="EG55" s="36"/>
      <c r="EH55" s="36"/>
      <c r="EI55" s="36"/>
      <c r="EJ55" s="36"/>
      <c r="EK55" s="38"/>
      <c r="EL55" s="36"/>
      <c r="EM55" s="36"/>
      <c r="EN55" s="36"/>
      <c r="EO55" s="36"/>
      <c r="EP55" s="38"/>
      <c r="EQ55" s="36"/>
      <c r="ER55" s="36"/>
      <c r="ES55" s="36"/>
      <c r="ET55" s="36"/>
      <c r="EU55" s="38"/>
      <c r="EV55" s="36"/>
      <c r="EW55" s="36"/>
      <c r="EX55" s="36"/>
      <c r="EY55" s="36"/>
      <c r="EZ55" s="38"/>
      <c r="FA55" s="36"/>
      <c r="FB55" s="36"/>
      <c r="FC55" s="36"/>
      <c r="FD55" s="36"/>
      <c r="FE55" s="38"/>
      <c r="FF55" s="36"/>
      <c r="FG55" s="36"/>
      <c r="FH55" s="36"/>
      <c r="FI55" s="36"/>
      <c r="FJ55" s="38"/>
      <c r="FK55" s="36"/>
      <c r="FL55" s="36"/>
      <c r="FM55" s="36"/>
      <c r="FN55" s="36"/>
      <c r="FO55" s="38"/>
      <c r="FP55" s="36"/>
      <c r="FQ55" s="36"/>
      <c r="FR55" s="36"/>
      <c r="FS55" s="36"/>
      <c r="FT55" s="38"/>
      <c r="FU55" s="36"/>
      <c r="FV55" s="36"/>
      <c r="FW55" s="36"/>
      <c r="FX55" s="36"/>
      <c r="FY55" s="2"/>
    </row>
    <row r="56" spans="1:181" ht="18" customHeight="1" outlineLevel="1">
      <c r="A56" s="1"/>
      <c r="B56" s="39">
        <v>4.0599999999999987</v>
      </c>
      <c r="C56" s="40" t="b">
        <v>0</v>
      </c>
      <c r="D56" s="58" t="s">
        <v>43</v>
      </c>
      <c r="E56" s="44"/>
      <c r="F56" s="31" t="str">
        <f>IFERROR(INDEX(#REF!, MATCH($G56,#REF!, 0)), "")</f>
        <v/>
      </c>
      <c r="G56" s="32" t="s">
        <v>17</v>
      </c>
      <c r="H56" s="33"/>
      <c r="I56" s="45"/>
      <c r="J56" s="35" t="str">
        <f t="shared" si="3"/>
        <v/>
      </c>
      <c r="K56" s="43"/>
      <c r="L56" s="36"/>
      <c r="M56" s="36"/>
      <c r="N56" s="36"/>
      <c r="O56" s="37"/>
      <c r="P56" s="38"/>
      <c r="Q56" s="36"/>
      <c r="R56" s="36"/>
      <c r="S56" s="36"/>
      <c r="T56" s="37"/>
      <c r="U56" s="38"/>
      <c r="V56" s="36"/>
      <c r="W56" s="36"/>
      <c r="X56" s="36"/>
      <c r="Y56" s="37"/>
      <c r="Z56" s="38"/>
      <c r="AA56" s="36"/>
      <c r="AB56" s="36"/>
      <c r="AC56" s="36"/>
      <c r="AD56" s="37"/>
      <c r="AE56" s="38"/>
      <c r="AF56" s="36"/>
      <c r="AG56" s="36"/>
      <c r="AH56" s="36"/>
      <c r="AI56" s="36"/>
      <c r="AJ56" s="38"/>
      <c r="AK56" s="36"/>
      <c r="AL56" s="36"/>
      <c r="AM56" s="36"/>
      <c r="AN56" s="36"/>
      <c r="AO56" s="38"/>
      <c r="AP56" s="36"/>
      <c r="AQ56" s="36"/>
      <c r="AR56" s="36"/>
      <c r="AS56" s="36"/>
      <c r="AT56" s="38"/>
      <c r="AU56" s="36"/>
      <c r="AV56" s="36"/>
      <c r="AW56" s="36"/>
      <c r="AX56" s="36"/>
      <c r="AY56" s="38"/>
      <c r="AZ56" s="36"/>
      <c r="BA56" s="36"/>
      <c r="BB56" s="36"/>
      <c r="BC56" s="36"/>
      <c r="BD56" s="38"/>
      <c r="BE56" s="36"/>
      <c r="BF56" s="36"/>
      <c r="BG56" s="36"/>
      <c r="BH56" s="36"/>
      <c r="BI56" s="38"/>
      <c r="BJ56" s="36"/>
      <c r="BK56" s="36"/>
      <c r="BL56" s="36"/>
      <c r="BM56" s="36"/>
      <c r="BN56" s="36"/>
      <c r="BO56" s="38"/>
      <c r="BP56" s="36"/>
      <c r="BQ56" s="36"/>
      <c r="BR56" s="36"/>
      <c r="BS56" s="38"/>
      <c r="BT56" s="36"/>
      <c r="BU56" s="36"/>
      <c r="BV56" s="36"/>
      <c r="BW56" s="36"/>
      <c r="BX56" s="38"/>
      <c r="BY56" s="36"/>
      <c r="BZ56" s="36"/>
      <c r="CA56" s="36"/>
      <c r="CB56" s="36"/>
      <c r="CC56" s="38"/>
      <c r="CD56" s="36"/>
      <c r="CE56" s="36"/>
      <c r="CF56" s="36"/>
      <c r="CG56" s="36"/>
      <c r="CH56" s="38"/>
      <c r="CI56" s="36"/>
      <c r="CJ56" s="36"/>
      <c r="CK56" s="36"/>
      <c r="CL56" s="36"/>
      <c r="CM56" s="38"/>
      <c r="CN56" s="36"/>
      <c r="CO56" s="36"/>
      <c r="CP56" s="36"/>
      <c r="CQ56" s="36"/>
      <c r="CR56" s="38"/>
      <c r="CS56" s="36"/>
      <c r="CT56" s="36"/>
      <c r="CU56" s="36"/>
      <c r="CV56" s="36"/>
      <c r="CW56" s="38"/>
      <c r="CX56" s="36"/>
      <c r="CY56" s="36"/>
      <c r="CZ56" s="36"/>
      <c r="DA56" s="36"/>
      <c r="DB56" s="38"/>
      <c r="DC56" s="36"/>
      <c r="DD56" s="36"/>
      <c r="DE56" s="36"/>
      <c r="DF56" s="36"/>
      <c r="DG56" s="38"/>
      <c r="DH56" s="36"/>
      <c r="DI56" s="36"/>
      <c r="DJ56" s="36"/>
      <c r="DK56" s="36"/>
      <c r="DL56" s="38"/>
      <c r="DM56" s="36"/>
      <c r="DN56" s="36"/>
      <c r="DO56" s="36"/>
      <c r="DP56" s="36"/>
      <c r="DQ56" s="38"/>
      <c r="DR56" s="36"/>
      <c r="DS56" s="36"/>
      <c r="DT56" s="36"/>
      <c r="DU56" s="36"/>
      <c r="DV56" s="38"/>
      <c r="DW56" s="36"/>
      <c r="DX56" s="36"/>
      <c r="DY56" s="36"/>
      <c r="DZ56" s="36"/>
      <c r="EA56" s="38"/>
      <c r="EB56" s="36"/>
      <c r="EC56" s="36"/>
      <c r="ED56" s="36"/>
      <c r="EE56" s="36"/>
      <c r="EF56" s="38"/>
      <c r="EG56" s="36"/>
      <c r="EH56" s="36"/>
      <c r="EI56" s="36"/>
      <c r="EJ56" s="36"/>
      <c r="EK56" s="38"/>
      <c r="EL56" s="36"/>
      <c r="EM56" s="36"/>
      <c r="EN56" s="36"/>
      <c r="EO56" s="36"/>
      <c r="EP56" s="38"/>
      <c r="EQ56" s="36"/>
      <c r="ER56" s="36"/>
      <c r="ES56" s="36"/>
      <c r="ET56" s="36"/>
      <c r="EU56" s="38"/>
      <c r="EV56" s="36"/>
      <c r="EW56" s="36"/>
      <c r="EX56" s="36"/>
      <c r="EY56" s="36"/>
      <c r="EZ56" s="38"/>
      <c r="FA56" s="36"/>
      <c r="FB56" s="36"/>
      <c r="FC56" s="36"/>
      <c r="FD56" s="36"/>
      <c r="FE56" s="38"/>
      <c r="FF56" s="36"/>
      <c r="FG56" s="36"/>
      <c r="FH56" s="36"/>
      <c r="FI56" s="36"/>
      <c r="FJ56" s="38"/>
      <c r="FK56" s="36"/>
      <c r="FL56" s="36"/>
      <c r="FM56" s="36"/>
      <c r="FN56" s="36"/>
      <c r="FO56" s="38"/>
      <c r="FP56" s="36"/>
      <c r="FQ56" s="36"/>
      <c r="FR56" s="36"/>
      <c r="FS56" s="36"/>
      <c r="FT56" s="38"/>
      <c r="FU56" s="36"/>
      <c r="FV56" s="36"/>
      <c r="FW56" s="36"/>
      <c r="FX56" s="36"/>
      <c r="FY56" s="2"/>
    </row>
    <row r="57" spans="1:181" ht="18" hidden="1" customHeight="1" outlineLevel="1">
      <c r="A57" s="1"/>
      <c r="B57" s="39">
        <v>4.0699999999999985</v>
      </c>
      <c r="C57" s="40" t="b">
        <v>0</v>
      </c>
      <c r="D57" s="59"/>
      <c r="E57" s="30"/>
      <c r="F57" s="31" t="str">
        <f t="array" ref="F57">IFERROR(INDEX(#REF!, MATCH($G57,#REF!, 0)), "")</f>
        <v/>
      </c>
      <c r="G57" s="32"/>
      <c r="H57" s="33"/>
      <c r="I57" s="45"/>
      <c r="J57" s="35" t="str">
        <f t="shared" si="3"/>
        <v/>
      </c>
      <c r="K57" s="43"/>
      <c r="L57" s="36"/>
      <c r="M57" s="36"/>
      <c r="N57" s="36"/>
      <c r="O57" s="37"/>
      <c r="P57" s="38"/>
      <c r="Q57" s="36"/>
      <c r="R57" s="36"/>
      <c r="S57" s="36"/>
      <c r="T57" s="37"/>
      <c r="U57" s="38"/>
      <c r="V57" s="36"/>
      <c r="W57" s="36"/>
      <c r="X57" s="36"/>
      <c r="Y57" s="37"/>
      <c r="Z57" s="38"/>
      <c r="AA57" s="36"/>
      <c r="AB57" s="36"/>
      <c r="AC57" s="36"/>
      <c r="AD57" s="37"/>
      <c r="AE57" s="38"/>
      <c r="AF57" s="36"/>
      <c r="AG57" s="36"/>
      <c r="AH57" s="36"/>
      <c r="AI57" s="36"/>
      <c r="AJ57" s="38"/>
      <c r="AK57" s="36"/>
      <c r="AL57" s="36"/>
      <c r="AM57" s="36"/>
      <c r="AN57" s="36"/>
      <c r="AO57" s="38"/>
      <c r="AP57" s="36"/>
      <c r="AQ57" s="36"/>
      <c r="AR57" s="36"/>
      <c r="AS57" s="36"/>
      <c r="AT57" s="38"/>
      <c r="AU57" s="36"/>
      <c r="AV57" s="36"/>
      <c r="AW57" s="36"/>
      <c r="AX57" s="36"/>
      <c r="AY57" s="38"/>
      <c r="AZ57" s="36"/>
      <c r="BA57" s="36"/>
      <c r="BB57" s="36"/>
      <c r="BC57" s="36"/>
      <c r="BD57" s="38"/>
      <c r="BE57" s="36"/>
      <c r="BF57" s="36"/>
      <c r="BG57" s="36"/>
      <c r="BH57" s="36"/>
      <c r="BI57" s="38"/>
      <c r="BJ57" s="36"/>
      <c r="BK57" s="36"/>
      <c r="BL57" s="36"/>
      <c r="BM57" s="36"/>
      <c r="BN57" s="36"/>
      <c r="BO57" s="38"/>
      <c r="BP57" s="36"/>
      <c r="BQ57" s="36"/>
      <c r="BR57" s="36"/>
      <c r="BS57" s="38"/>
      <c r="BT57" s="36"/>
      <c r="BU57" s="36"/>
      <c r="BV57" s="36"/>
      <c r="BW57" s="36"/>
      <c r="BX57" s="38"/>
      <c r="BY57" s="36"/>
      <c r="BZ57" s="36"/>
      <c r="CA57" s="36"/>
      <c r="CB57" s="36"/>
      <c r="CC57" s="38"/>
      <c r="CD57" s="36"/>
      <c r="CE57" s="36"/>
      <c r="CF57" s="36"/>
      <c r="CG57" s="36"/>
      <c r="CH57" s="38"/>
      <c r="CI57" s="36"/>
      <c r="CJ57" s="36"/>
      <c r="CK57" s="36"/>
      <c r="CL57" s="36"/>
      <c r="CM57" s="38"/>
      <c r="CN57" s="36"/>
      <c r="CO57" s="36"/>
      <c r="CP57" s="36"/>
      <c r="CQ57" s="36"/>
      <c r="CR57" s="38"/>
      <c r="CS57" s="36"/>
      <c r="CT57" s="36"/>
      <c r="CU57" s="36"/>
      <c r="CV57" s="36"/>
      <c r="CW57" s="38"/>
      <c r="CX57" s="36"/>
      <c r="CY57" s="36"/>
      <c r="CZ57" s="36"/>
      <c r="DA57" s="36"/>
      <c r="DB57" s="38"/>
      <c r="DC57" s="36"/>
      <c r="DD57" s="36"/>
      <c r="DE57" s="36"/>
      <c r="DF57" s="36"/>
      <c r="DG57" s="38"/>
      <c r="DH57" s="36"/>
      <c r="DI57" s="36"/>
      <c r="DJ57" s="36"/>
      <c r="DK57" s="36"/>
      <c r="DL57" s="38"/>
      <c r="DM57" s="36"/>
      <c r="DN57" s="36"/>
      <c r="DO57" s="36"/>
      <c r="DP57" s="36"/>
      <c r="DQ57" s="38"/>
      <c r="DR57" s="36"/>
      <c r="DS57" s="36"/>
      <c r="DT57" s="36"/>
      <c r="DU57" s="36"/>
      <c r="DV57" s="38"/>
      <c r="DW57" s="36"/>
      <c r="DX57" s="36"/>
      <c r="DY57" s="36"/>
      <c r="DZ57" s="36"/>
      <c r="EA57" s="38"/>
      <c r="EB57" s="36"/>
      <c r="EC57" s="36"/>
      <c r="ED57" s="36"/>
      <c r="EE57" s="36"/>
      <c r="EF57" s="38"/>
      <c r="EG57" s="36"/>
      <c r="EH57" s="36"/>
      <c r="EI57" s="36"/>
      <c r="EJ57" s="36"/>
      <c r="EK57" s="38"/>
      <c r="EL57" s="36"/>
      <c r="EM57" s="36"/>
      <c r="EN57" s="36"/>
      <c r="EO57" s="36"/>
      <c r="EP57" s="38"/>
      <c r="EQ57" s="36"/>
      <c r="ER57" s="36"/>
      <c r="ES57" s="36"/>
      <c r="ET57" s="36"/>
      <c r="EU57" s="38"/>
      <c r="EV57" s="36"/>
      <c r="EW57" s="36"/>
      <c r="EX57" s="36"/>
      <c r="EY57" s="36"/>
      <c r="EZ57" s="38"/>
      <c r="FA57" s="36"/>
      <c r="FB57" s="36"/>
      <c r="FC57" s="36"/>
      <c r="FD57" s="36"/>
      <c r="FE57" s="38"/>
      <c r="FF57" s="36"/>
      <c r="FG57" s="36"/>
      <c r="FH57" s="36"/>
      <c r="FI57" s="36"/>
      <c r="FJ57" s="38"/>
      <c r="FK57" s="36"/>
      <c r="FL57" s="36"/>
      <c r="FM57" s="36"/>
      <c r="FN57" s="36"/>
      <c r="FO57" s="38"/>
      <c r="FP57" s="36"/>
      <c r="FQ57" s="36"/>
      <c r="FR57" s="36"/>
      <c r="FS57" s="36"/>
      <c r="FT57" s="38"/>
      <c r="FU57" s="36"/>
      <c r="FV57" s="36"/>
      <c r="FW57" s="36"/>
      <c r="FX57" s="36"/>
      <c r="FY57" s="2"/>
    </row>
    <row r="58" spans="1:181" ht="18" hidden="1" customHeight="1" outlineLevel="1">
      <c r="A58" s="1"/>
      <c r="B58" s="39">
        <v>4.0799999999999983</v>
      </c>
      <c r="C58" s="40" t="b">
        <v>0</v>
      </c>
      <c r="D58" s="58"/>
      <c r="E58" s="42"/>
      <c r="F58" s="31" t="str">
        <f t="array" ref="F58">IFERROR(INDEX(#REF!, MATCH($G58,#REF!, 0)), "")</f>
        <v/>
      </c>
      <c r="G58" s="32"/>
      <c r="H58" s="33"/>
      <c r="I58" s="45"/>
      <c r="J58" s="35" t="str">
        <f t="shared" si="3"/>
        <v/>
      </c>
      <c r="K58" s="43"/>
      <c r="L58" s="36"/>
      <c r="M58" s="36"/>
      <c r="N58" s="36"/>
      <c r="O58" s="37"/>
      <c r="P58" s="38"/>
      <c r="Q58" s="36"/>
      <c r="R58" s="36"/>
      <c r="S58" s="36"/>
      <c r="T58" s="37"/>
      <c r="U58" s="38"/>
      <c r="V58" s="36"/>
      <c r="W58" s="36"/>
      <c r="X58" s="36"/>
      <c r="Y58" s="37"/>
      <c r="Z58" s="38"/>
      <c r="AA58" s="36"/>
      <c r="AB58" s="36"/>
      <c r="AC58" s="36"/>
      <c r="AD58" s="37"/>
      <c r="AE58" s="38"/>
      <c r="AF58" s="36"/>
      <c r="AG58" s="36"/>
      <c r="AH58" s="36"/>
      <c r="AI58" s="36"/>
      <c r="AJ58" s="38"/>
      <c r="AK58" s="36"/>
      <c r="AL58" s="36"/>
      <c r="AM58" s="36"/>
      <c r="AN58" s="36"/>
      <c r="AO58" s="38"/>
      <c r="AP58" s="36"/>
      <c r="AQ58" s="36"/>
      <c r="AR58" s="36"/>
      <c r="AS58" s="36"/>
      <c r="AT58" s="38"/>
      <c r="AU58" s="36"/>
      <c r="AV58" s="36"/>
      <c r="AW58" s="36"/>
      <c r="AX58" s="36"/>
      <c r="AY58" s="38"/>
      <c r="AZ58" s="36"/>
      <c r="BA58" s="36"/>
      <c r="BB58" s="36"/>
      <c r="BC58" s="36"/>
      <c r="BD58" s="38"/>
      <c r="BE58" s="36"/>
      <c r="BF58" s="36"/>
      <c r="BG58" s="36"/>
      <c r="BH58" s="36"/>
      <c r="BI58" s="38"/>
      <c r="BJ58" s="36"/>
      <c r="BK58" s="36"/>
      <c r="BL58" s="36"/>
      <c r="BM58" s="36"/>
      <c r="BN58" s="36"/>
      <c r="BO58" s="38"/>
      <c r="BP58" s="36"/>
      <c r="BQ58" s="36"/>
      <c r="BR58" s="36"/>
      <c r="BS58" s="38"/>
      <c r="BT58" s="36"/>
      <c r="BU58" s="36"/>
      <c r="BV58" s="36"/>
      <c r="BW58" s="36"/>
      <c r="BX58" s="38"/>
      <c r="BY58" s="36"/>
      <c r="BZ58" s="36"/>
      <c r="CA58" s="36"/>
      <c r="CB58" s="36"/>
      <c r="CC58" s="38"/>
      <c r="CD58" s="36"/>
      <c r="CE58" s="36"/>
      <c r="CF58" s="36"/>
      <c r="CG58" s="36"/>
      <c r="CH58" s="38"/>
      <c r="CI58" s="36"/>
      <c r="CJ58" s="36"/>
      <c r="CK58" s="36"/>
      <c r="CL58" s="36"/>
      <c r="CM58" s="38"/>
      <c r="CN58" s="36"/>
      <c r="CO58" s="36"/>
      <c r="CP58" s="36"/>
      <c r="CQ58" s="36"/>
      <c r="CR58" s="38"/>
      <c r="CS58" s="36"/>
      <c r="CT58" s="36"/>
      <c r="CU58" s="36"/>
      <c r="CV58" s="36"/>
      <c r="CW58" s="38"/>
      <c r="CX58" s="36"/>
      <c r="CY58" s="36"/>
      <c r="CZ58" s="36"/>
      <c r="DA58" s="36"/>
      <c r="DB58" s="38"/>
      <c r="DC58" s="36"/>
      <c r="DD58" s="36"/>
      <c r="DE58" s="36"/>
      <c r="DF58" s="36"/>
      <c r="DG58" s="38"/>
      <c r="DH58" s="36"/>
      <c r="DI58" s="36"/>
      <c r="DJ58" s="36"/>
      <c r="DK58" s="36"/>
      <c r="DL58" s="38"/>
      <c r="DM58" s="36"/>
      <c r="DN58" s="36"/>
      <c r="DO58" s="36"/>
      <c r="DP58" s="36"/>
      <c r="DQ58" s="38"/>
      <c r="DR58" s="36"/>
      <c r="DS58" s="36"/>
      <c r="DT58" s="36"/>
      <c r="DU58" s="36"/>
      <c r="DV58" s="38"/>
      <c r="DW58" s="36"/>
      <c r="DX58" s="36"/>
      <c r="DY58" s="36"/>
      <c r="DZ58" s="36"/>
      <c r="EA58" s="38"/>
      <c r="EB58" s="36"/>
      <c r="EC58" s="36"/>
      <c r="ED58" s="36"/>
      <c r="EE58" s="36"/>
      <c r="EF58" s="38"/>
      <c r="EG58" s="36"/>
      <c r="EH58" s="36"/>
      <c r="EI58" s="36"/>
      <c r="EJ58" s="36"/>
      <c r="EK58" s="38"/>
      <c r="EL58" s="36"/>
      <c r="EM58" s="36"/>
      <c r="EN58" s="36"/>
      <c r="EO58" s="36"/>
      <c r="EP58" s="38"/>
      <c r="EQ58" s="36"/>
      <c r="ER58" s="36"/>
      <c r="ES58" s="36"/>
      <c r="ET58" s="36"/>
      <c r="EU58" s="38"/>
      <c r="EV58" s="36"/>
      <c r="EW58" s="36"/>
      <c r="EX58" s="36"/>
      <c r="EY58" s="36"/>
      <c r="EZ58" s="38"/>
      <c r="FA58" s="36"/>
      <c r="FB58" s="36"/>
      <c r="FC58" s="36"/>
      <c r="FD58" s="36"/>
      <c r="FE58" s="38"/>
      <c r="FF58" s="36"/>
      <c r="FG58" s="36"/>
      <c r="FH58" s="36"/>
      <c r="FI58" s="36"/>
      <c r="FJ58" s="38"/>
      <c r="FK58" s="36"/>
      <c r="FL58" s="36"/>
      <c r="FM58" s="36"/>
      <c r="FN58" s="36"/>
      <c r="FO58" s="38"/>
      <c r="FP58" s="36"/>
      <c r="FQ58" s="36"/>
      <c r="FR58" s="36"/>
      <c r="FS58" s="36"/>
      <c r="FT58" s="38"/>
      <c r="FU58" s="36"/>
      <c r="FV58" s="36"/>
      <c r="FW58" s="36"/>
      <c r="FX58" s="36"/>
      <c r="FY58" s="2"/>
    </row>
    <row r="59" spans="1:181" ht="18" hidden="1" customHeight="1" outlineLevel="1">
      <c r="A59" s="1"/>
      <c r="B59" s="39">
        <v>4.0899999999999981</v>
      </c>
      <c r="C59" s="40" t="b">
        <v>0</v>
      </c>
      <c r="D59" s="58"/>
      <c r="E59" s="44"/>
      <c r="F59" s="31" t="str">
        <f t="array" ref="F59">IFERROR(INDEX(#REF!, MATCH($G59,#REF!, 0)), "")</f>
        <v/>
      </c>
      <c r="G59" s="32"/>
      <c r="H59" s="33"/>
      <c r="I59" s="45"/>
      <c r="J59" s="35" t="str">
        <f t="shared" si="3"/>
        <v/>
      </c>
      <c r="K59" s="43"/>
      <c r="L59" s="36"/>
      <c r="M59" s="36"/>
      <c r="N59" s="36"/>
      <c r="O59" s="37"/>
      <c r="P59" s="38"/>
      <c r="Q59" s="36"/>
      <c r="R59" s="36"/>
      <c r="S59" s="36"/>
      <c r="T59" s="37"/>
      <c r="U59" s="38"/>
      <c r="V59" s="36"/>
      <c r="W59" s="36"/>
      <c r="X59" s="36"/>
      <c r="Y59" s="37"/>
      <c r="Z59" s="38"/>
      <c r="AA59" s="36"/>
      <c r="AB59" s="36"/>
      <c r="AC59" s="36"/>
      <c r="AD59" s="37"/>
      <c r="AE59" s="38"/>
      <c r="AF59" s="36"/>
      <c r="AG59" s="36"/>
      <c r="AH59" s="36"/>
      <c r="AI59" s="36"/>
      <c r="AJ59" s="38"/>
      <c r="AK59" s="36"/>
      <c r="AL59" s="36"/>
      <c r="AM59" s="36"/>
      <c r="AN59" s="36"/>
      <c r="AO59" s="38"/>
      <c r="AP59" s="36"/>
      <c r="AQ59" s="36"/>
      <c r="AR59" s="36"/>
      <c r="AS59" s="36"/>
      <c r="AT59" s="38"/>
      <c r="AU59" s="36"/>
      <c r="AV59" s="36"/>
      <c r="AW59" s="36"/>
      <c r="AX59" s="36"/>
      <c r="AY59" s="38"/>
      <c r="AZ59" s="36"/>
      <c r="BA59" s="36"/>
      <c r="BB59" s="36"/>
      <c r="BC59" s="36"/>
      <c r="BD59" s="38"/>
      <c r="BE59" s="36"/>
      <c r="BF59" s="36"/>
      <c r="BG59" s="36"/>
      <c r="BH59" s="36"/>
      <c r="BI59" s="38"/>
      <c r="BJ59" s="36"/>
      <c r="BK59" s="36"/>
      <c r="BL59" s="36"/>
      <c r="BM59" s="36"/>
      <c r="BN59" s="36"/>
      <c r="BO59" s="38"/>
      <c r="BP59" s="36"/>
      <c r="BQ59" s="36"/>
      <c r="BR59" s="36"/>
      <c r="BS59" s="38"/>
      <c r="BT59" s="36"/>
      <c r="BU59" s="36"/>
      <c r="BV59" s="36"/>
      <c r="BW59" s="36"/>
      <c r="BX59" s="38"/>
      <c r="BY59" s="36"/>
      <c r="BZ59" s="36"/>
      <c r="CA59" s="36"/>
      <c r="CB59" s="36"/>
      <c r="CC59" s="38"/>
      <c r="CD59" s="36"/>
      <c r="CE59" s="36"/>
      <c r="CF59" s="36"/>
      <c r="CG59" s="36"/>
      <c r="CH59" s="38"/>
      <c r="CI59" s="36"/>
      <c r="CJ59" s="36"/>
      <c r="CK59" s="36"/>
      <c r="CL59" s="36"/>
      <c r="CM59" s="38"/>
      <c r="CN59" s="36"/>
      <c r="CO59" s="36"/>
      <c r="CP59" s="36"/>
      <c r="CQ59" s="36"/>
      <c r="CR59" s="38"/>
      <c r="CS59" s="36"/>
      <c r="CT59" s="36"/>
      <c r="CU59" s="36"/>
      <c r="CV59" s="36"/>
      <c r="CW59" s="38"/>
      <c r="CX59" s="36"/>
      <c r="CY59" s="36"/>
      <c r="CZ59" s="36"/>
      <c r="DA59" s="36"/>
      <c r="DB59" s="38"/>
      <c r="DC59" s="36"/>
      <c r="DD59" s="36"/>
      <c r="DE59" s="36"/>
      <c r="DF59" s="36"/>
      <c r="DG59" s="38"/>
      <c r="DH59" s="36"/>
      <c r="DI59" s="36"/>
      <c r="DJ59" s="36"/>
      <c r="DK59" s="36"/>
      <c r="DL59" s="38"/>
      <c r="DM59" s="36"/>
      <c r="DN59" s="36"/>
      <c r="DO59" s="36"/>
      <c r="DP59" s="36"/>
      <c r="DQ59" s="38"/>
      <c r="DR59" s="36"/>
      <c r="DS59" s="36"/>
      <c r="DT59" s="36"/>
      <c r="DU59" s="36"/>
      <c r="DV59" s="38"/>
      <c r="DW59" s="36"/>
      <c r="DX59" s="36"/>
      <c r="DY59" s="36"/>
      <c r="DZ59" s="36"/>
      <c r="EA59" s="38"/>
      <c r="EB59" s="36"/>
      <c r="EC59" s="36"/>
      <c r="ED59" s="36"/>
      <c r="EE59" s="36"/>
      <c r="EF59" s="38"/>
      <c r="EG59" s="36"/>
      <c r="EH59" s="36"/>
      <c r="EI59" s="36"/>
      <c r="EJ59" s="36"/>
      <c r="EK59" s="38"/>
      <c r="EL59" s="36"/>
      <c r="EM59" s="36"/>
      <c r="EN59" s="36"/>
      <c r="EO59" s="36"/>
      <c r="EP59" s="38"/>
      <c r="EQ59" s="36"/>
      <c r="ER59" s="36"/>
      <c r="ES59" s="36"/>
      <c r="ET59" s="36"/>
      <c r="EU59" s="38"/>
      <c r="EV59" s="36"/>
      <c r="EW59" s="36"/>
      <c r="EX59" s="36"/>
      <c r="EY59" s="36"/>
      <c r="EZ59" s="38"/>
      <c r="FA59" s="36"/>
      <c r="FB59" s="36"/>
      <c r="FC59" s="36"/>
      <c r="FD59" s="36"/>
      <c r="FE59" s="38"/>
      <c r="FF59" s="36"/>
      <c r="FG59" s="36"/>
      <c r="FH59" s="36"/>
      <c r="FI59" s="36"/>
      <c r="FJ59" s="38"/>
      <c r="FK59" s="36"/>
      <c r="FL59" s="36"/>
      <c r="FM59" s="36"/>
      <c r="FN59" s="36"/>
      <c r="FO59" s="38"/>
      <c r="FP59" s="36"/>
      <c r="FQ59" s="36"/>
      <c r="FR59" s="36"/>
      <c r="FS59" s="36"/>
      <c r="FT59" s="38"/>
      <c r="FU59" s="36"/>
      <c r="FV59" s="36"/>
      <c r="FW59" s="36"/>
      <c r="FX59" s="36"/>
      <c r="FY59" s="2"/>
    </row>
    <row r="60" spans="1:181" ht="18" hidden="1" customHeight="1" outlineLevel="1">
      <c r="A60" s="1"/>
      <c r="B60" s="39">
        <v>4.0999999999999979</v>
      </c>
      <c r="C60" s="40" t="b">
        <v>0</v>
      </c>
      <c r="D60" s="59"/>
      <c r="E60" s="30"/>
      <c r="F60" s="31" t="str">
        <f t="array" ref="F60">IFERROR(INDEX(#REF!, MATCH($G60,#REF!, 0)), "")</f>
        <v/>
      </c>
      <c r="G60" s="32"/>
      <c r="H60" s="33"/>
      <c r="I60" s="45"/>
      <c r="J60" s="35" t="str">
        <f t="shared" si="3"/>
        <v/>
      </c>
      <c r="K60" s="43"/>
      <c r="L60" s="36"/>
      <c r="M60" s="36"/>
      <c r="N60" s="36"/>
      <c r="O60" s="37"/>
      <c r="P60" s="38"/>
      <c r="Q60" s="36"/>
      <c r="R60" s="36"/>
      <c r="S60" s="36"/>
      <c r="T60" s="37"/>
      <c r="U60" s="38"/>
      <c r="V60" s="36"/>
      <c r="W60" s="36"/>
      <c r="X60" s="36"/>
      <c r="Y60" s="37"/>
      <c r="Z60" s="38"/>
      <c r="AA60" s="36"/>
      <c r="AB60" s="36"/>
      <c r="AC60" s="36"/>
      <c r="AD60" s="37"/>
      <c r="AE60" s="38"/>
      <c r="AF60" s="36"/>
      <c r="AG60" s="36"/>
      <c r="AH60" s="36"/>
      <c r="AI60" s="36"/>
      <c r="AJ60" s="38"/>
      <c r="AK60" s="36"/>
      <c r="AL60" s="36"/>
      <c r="AM60" s="36"/>
      <c r="AN60" s="36"/>
      <c r="AO60" s="38"/>
      <c r="AP60" s="36"/>
      <c r="AQ60" s="36"/>
      <c r="AR60" s="36"/>
      <c r="AS60" s="36"/>
      <c r="AT60" s="38"/>
      <c r="AU60" s="36"/>
      <c r="AV60" s="36"/>
      <c r="AW60" s="36"/>
      <c r="AX60" s="36"/>
      <c r="AY60" s="38"/>
      <c r="AZ60" s="36"/>
      <c r="BA60" s="36"/>
      <c r="BB60" s="36"/>
      <c r="BC60" s="36"/>
      <c r="BD60" s="38"/>
      <c r="BE60" s="36"/>
      <c r="BF60" s="36"/>
      <c r="BG60" s="36"/>
      <c r="BH60" s="36"/>
      <c r="BI60" s="38"/>
      <c r="BJ60" s="36"/>
      <c r="BK60" s="36"/>
      <c r="BL60" s="36"/>
      <c r="BM60" s="36"/>
      <c r="BN60" s="36"/>
      <c r="BO60" s="38"/>
      <c r="BP60" s="36"/>
      <c r="BQ60" s="36"/>
      <c r="BR60" s="36"/>
      <c r="BS60" s="38"/>
      <c r="BT60" s="36"/>
      <c r="BU60" s="36"/>
      <c r="BV60" s="36"/>
      <c r="BW60" s="36"/>
      <c r="BX60" s="38"/>
      <c r="BY60" s="36"/>
      <c r="BZ60" s="36"/>
      <c r="CA60" s="36"/>
      <c r="CB60" s="36"/>
      <c r="CC60" s="38"/>
      <c r="CD60" s="36"/>
      <c r="CE60" s="36"/>
      <c r="CF60" s="36"/>
      <c r="CG60" s="36"/>
      <c r="CH60" s="38"/>
      <c r="CI60" s="36"/>
      <c r="CJ60" s="36"/>
      <c r="CK60" s="36"/>
      <c r="CL60" s="36"/>
      <c r="CM60" s="38"/>
      <c r="CN60" s="36"/>
      <c r="CO60" s="36"/>
      <c r="CP60" s="36"/>
      <c r="CQ60" s="36"/>
      <c r="CR60" s="38"/>
      <c r="CS60" s="36"/>
      <c r="CT60" s="36"/>
      <c r="CU60" s="36"/>
      <c r="CV60" s="36"/>
      <c r="CW60" s="38"/>
      <c r="CX60" s="36"/>
      <c r="CY60" s="36"/>
      <c r="CZ60" s="36"/>
      <c r="DA60" s="36"/>
      <c r="DB60" s="38"/>
      <c r="DC60" s="36"/>
      <c r="DD60" s="36"/>
      <c r="DE60" s="36"/>
      <c r="DF60" s="36"/>
      <c r="DG60" s="38"/>
      <c r="DH60" s="36"/>
      <c r="DI60" s="36"/>
      <c r="DJ60" s="36"/>
      <c r="DK60" s="36"/>
      <c r="DL60" s="38"/>
      <c r="DM60" s="36"/>
      <c r="DN60" s="36"/>
      <c r="DO60" s="36"/>
      <c r="DP60" s="36"/>
      <c r="DQ60" s="38"/>
      <c r="DR60" s="36"/>
      <c r="DS60" s="36"/>
      <c r="DT60" s="36"/>
      <c r="DU60" s="36"/>
      <c r="DV60" s="38"/>
      <c r="DW60" s="36"/>
      <c r="DX60" s="36"/>
      <c r="DY60" s="36"/>
      <c r="DZ60" s="36"/>
      <c r="EA60" s="38"/>
      <c r="EB60" s="36"/>
      <c r="EC60" s="36"/>
      <c r="ED60" s="36"/>
      <c r="EE60" s="36"/>
      <c r="EF60" s="38"/>
      <c r="EG60" s="36"/>
      <c r="EH60" s="36"/>
      <c r="EI60" s="36"/>
      <c r="EJ60" s="36"/>
      <c r="EK60" s="38"/>
      <c r="EL60" s="36"/>
      <c r="EM60" s="36"/>
      <c r="EN60" s="36"/>
      <c r="EO60" s="36"/>
      <c r="EP60" s="38"/>
      <c r="EQ60" s="36"/>
      <c r="ER60" s="36"/>
      <c r="ES60" s="36"/>
      <c r="ET60" s="36"/>
      <c r="EU60" s="38"/>
      <c r="EV60" s="36"/>
      <c r="EW60" s="36"/>
      <c r="EX60" s="36"/>
      <c r="EY60" s="36"/>
      <c r="EZ60" s="38"/>
      <c r="FA60" s="36"/>
      <c r="FB60" s="36"/>
      <c r="FC60" s="36"/>
      <c r="FD60" s="36"/>
      <c r="FE60" s="38"/>
      <c r="FF60" s="36"/>
      <c r="FG60" s="36"/>
      <c r="FH60" s="36"/>
      <c r="FI60" s="36"/>
      <c r="FJ60" s="38"/>
      <c r="FK60" s="36"/>
      <c r="FL60" s="36"/>
      <c r="FM60" s="36"/>
      <c r="FN60" s="36"/>
      <c r="FO60" s="38"/>
      <c r="FP60" s="36"/>
      <c r="FQ60" s="36"/>
      <c r="FR60" s="36"/>
      <c r="FS60" s="36"/>
      <c r="FT60" s="38"/>
      <c r="FU60" s="36"/>
      <c r="FV60" s="36"/>
      <c r="FW60" s="36"/>
      <c r="FX60" s="36"/>
      <c r="FY60" s="2"/>
    </row>
    <row r="61" spans="1:181" ht="18" hidden="1" customHeight="1" outlineLevel="1">
      <c r="A61" s="1"/>
      <c r="B61" s="39">
        <v>4.1099999999999977</v>
      </c>
      <c r="C61" s="40" t="b">
        <v>0</v>
      </c>
      <c r="D61" s="58"/>
      <c r="E61" s="42"/>
      <c r="F61" s="31" t="str">
        <f t="array" ref="F61">IFERROR(INDEX(#REF!, MATCH($G61,#REF!, 0)), "")</f>
        <v/>
      </c>
      <c r="G61" s="32"/>
      <c r="H61" s="33"/>
      <c r="I61" s="45"/>
      <c r="J61" s="35" t="str">
        <f t="shared" si="3"/>
        <v/>
      </c>
      <c r="K61" s="43"/>
      <c r="L61" s="36"/>
      <c r="M61" s="36"/>
      <c r="N61" s="36"/>
      <c r="O61" s="37"/>
      <c r="P61" s="38"/>
      <c r="Q61" s="36"/>
      <c r="R61" s="36"/>
      <c r="S61" s="36"/>
      <c r="T61" s="37"/>
      <c r="U61" s="38"/>
      <c r="V61" s="36"/>
      <c r="W61" s="36"/>
      <c r="X61" s="36"/>
      <c r="Y61" s="37"/>
      <c r="Z61" s="38"/>
      <c r="AA61" s="36"/>
      <c r="AB61" s="36"/>
      <c r="AC61" s="36"/>
      <c r="AD61" s="37"/>
      <c r="AE61" s="38"/>
      <c r="AF61" s="36"/>
      <c r="AG61" s="36"/>
      <c r="AH61" s="36"/>
      <c r="AI61" s="36"/>
      <c r="AJ61" s="38"/>
      <c r="AK61" s="36"/>
      <c r="AL61" s="36"/>
      <c r="AM61" s="36"/>
      <c r="AN61" s="36"/>
      <c r="AO61" s="38"/>
      <c r="AP61" s="36"/>
      <c r="AQ61" s="36"/>
      <c r="AR61" s="36"/>
      <c r="AS61" s="36"/>
      <c r="AT61" s="38"/>
      <c r="AU61" s="36"/>
      <c r="AV61" s="36"/>
      <c r="AW61" s="36"/>
      <c r="AX61" s="36"/>
      <c r="AY61" s="38"/>
      <c r="AZ61" s="36"/>
      <c r="BA61" s="36"/>
      <c r="BB61" s="36"/>
      <c r="BC61" s="36"/>
      <c r="BD61" s="38"/>
      <c r="BE61" s="36"/>
      <c r="BF61" s="36"/>
      <c r="BG61" s="36"/>
      <c r="BH61" s="36"/>
      <c r="BI61" s="38"/>
      <c r="BJ61" s="36"/>
      <c r="BK61" s="36"/>
      <c r="BL61" s="36"/>
      <c r="BM61" s="36"/>
      <c r="BN61" s="36"/>
      <c r="BO61" s="38"/>
      <c r="BP61" s="36"/>
      <c r="BQ61" s="36"/>
      <c r="BR61" s="36"/>
      <c r="BS61" s="38"/>
      <c r="BT61" s="36"/>
      <c r="BU61" s="36"/>
      <c r="BV61" s="36"/>
      <c r="BW61" s="36"/>
      <c r="BX61" s="38"/>
      <c r="BY61" s="36"/>
      <c r="BZ61" s="36"/>
      <c r="CA61" s="36"/>
      <c r="CB61" s="36"/>
      <c r="CC61" s="38"/>
      <c r="CD61" s="36"/>
      <c r="CE61" s="36"/>
      <c r="CF61" s="36"/>
      <c r="CG61" s="36"/>
      <c r="CH61" s="38"/>
      <c r="CI61" s="36"/>
      <c r="CJ61" s="36"/>
      <c r="CK61" s="36"/>
      <c r="CL61" s="36"/>
      <c r="CM61" s="38"/>
      <c r="CN61" s="36"/>
      <c r="CO61" s="36"/>
      <c r="CP61" s="36"/>
      <c r="CQ61" s="36"/>
      <c r="CR61" s="38"/>
      <c r="CS61" s="36"/>
      <c r="CT61" s="36"/>
      <c r="CU61" s="36"/>
      <c r="CV61" s="36"/>
      <c r="CW61" s="38"/>
      <c r="CX61" s="36"/>
      <c r="CY61" s="36"/>
      <c r="CZ61" s="36"/>
      <c r="DA61" s="36"/>
      <c r="DB61" s="38"/>
      <c r="DC61" s="36"/>
      <c r="DD61" s="36"/>
      <c r="DE61" s="36"/>
      <c r="DF61" s="36"/>
      <c r="DG61" s="38"/>
      <c r="DH61" s="36"/>
      <c r="DI61" s="36"/>
      <c r="DJ61" s="36"/>
      <c r="DK61" s="36"/>
      <c r="DL61" s="38"/>
      <c r="DM61" s="36"/>
      <c r="DN61" s="36"/>
      <c r="DO61" s="36"/>
      <c r="DP61" s="36"/>
      <c r="DQ61" s="38"/>
      <c r="DR61" s="36"/>
      <c r="DS61" s="36"/>
      <c r="DT61" s="36"/>
      <c r="DU61" s="36"/>
      <c r="DV61" s="38"/>
      <c r="DW61" s="36"/>
      <c r="DX61" s="36"/>
      <c r="DY61" s="36"/>
      <c r="DZ61" s="36"/>
      <c r="EA61" s="38"/>
      <c r="EB61" s="36"/>
      <c r="EC61" s="36"/>
      <c r="ED61" s="36"/>
      <c r="EE61" s="36"/>
      <c r="EF61" s="38"/>
      <c r="EG61" s="36"/>
      <c r="EH61" s="36"/>
      <c r="EI61" s="36"/>
      <c r="EJ61" s="36"/>
      <c r="EK61" s="38"/>
      <c r="EL61" s="36"/>
      <c r="EM61" s="36"/>
      <c r="EN61" s="36"/>
      <c r="EO61" s="36"/>
      <c r="EP61" s="38"/>
      <c r="EQ61" s="36"/>
      <c r="ER61" s="36"/>
      <c r="ES61" s="36"/>
      <c r="ET61" s="36"/>
      <c r="EU61" s="38"/>
      <c r="EV61" s="36"/>
      <c r="EW61" s="36"/>
      <c r="EX61" s="36"/>
      <c r="EY61" s="36"/>
      <c r="EZ61" s="38"/>
      <c r="FA61" s="36"/>
      <c r="FB61" s="36"/>
      <c r="FC61" s="36"/>
      <c r="FD61" s="36"/>
      <c r="FE61" s="38"/>
      <c r="FF61" s="36"/>
      <c r="FG61" s="36"/>
      <c r="FH61" s="36"/>
      <c r="FI61" s="36"/>
      <c r="FJ61" s="38"/>
      <c r="FK61" s="36"/>
      <c r="FL61" s="36"/>
      <c r="FM61" s="36"/>
      <c r="FN61" s="36"/>
      <c r="FO61" s="38"/>
      <c r="FP61" s="36"/>
      <c r="FQ61" s="36"/>
      <c r="FR61" s="36"/>
      <c r="FS61" s="36"/>
      <c r="FT61" s="38"/>
      <c r="FU61" s="36"/>
      <c r="FV61" s="36"/>
      <c r="FW61" s="36"/>
      <c r="FX61" s="36"/>
      <c r="FY61" s="2"/>
    </row>
    <row r="62" spans="1:181" ht="18" hidden="1" customHeight="1" outlineLevel="1">
      <c r="A62" s="1"/>
      <c r="B62" s="39">
        <v>4.1199999999999974</v>
      </c>
      <c r="C62" s="40" t="b">
        <v>0</v>
      </c>
      <c r="D62" s="59"/>
      <c r="E62" s="44"/>
      <c r="F62" s="31" t="str">
        <f t="array" ref="F62">IFERROR(INDEX(#REF!, MATCH($G62,#REF!, 0)), "")</f>
        <v/>
      </c>
      <c r="G62" s="32"/>
      <c r="H62" s="33"/>
      <c r="I62" s="45"/>
      <c r="J62" s="35" t="str">
        <f t="shared" si="3"/>
        <v/>
      </c>
      <c r="K62" s="43"/>
      <c r="L62" s="36"/>
      <c r="M62" s="36"/>
      <c r="N62" s="36"/>
      <c r="O62" s="37"/>
      <c r="P62" s="38"/>
      <c r="Q62" s="36"/>
      <c r="R62" s="36"/>
      <c r="S62" s="36"/>
      <c r="T62" s="37"/>
      <c r="U62" s="38"/>
      <c r="V62" s="36"/>
      <c r="W62" s="36"/>
      <c r="X62" s="36"/>
      <c r="Y62" s="37"/>
      <c r="Z62" s="38"/>
      <c r="AA62" s="36"/>
      <c r="AB62" s="36"/>
      <c r="AC62" s="36"/>
      <c r="AD62" s="37"/>
      <c r="AE62" s="38"/>
      <c r="AF62" s="36"/>
      <c r="AG62" s="36"/>
      <c r="AH62" s="36"/>
      <c r="AI62" s="36"/>
      <c r="AJ62" s="38"/>
      <c r="AK62" s="36"/>
      <c r="AL62" s="36"/>
      <c r="AM62" s="36"/>
      <c r="AN62" s="36"/>
      <c r="AO62" s="38"/>
      <c r="AP62" s="36"/>
      <c r="AQ62" s="36"/>
      <c r="AR62" s="36"/>
      <c r="AS62" s="36"/>
      <c r="AT62" s="38"/>
      <c r="AU62" s="36"/>
      <c r="AV62" s="36"/>
      <c r="AW62" s="36"/>
      <c r="AX62" s="36"/>
      <c r="AY62" s="38"/>
      <c r="AZ62" s="36"/>
      <c r="BA62" s="36"/>
      <c r="BB62" s="36"/>
      <c r="BC62" s="36"/>
      <c r="BD62" s="38"/>
      <c r="BE62" s="36"/>
      <c r="BF62" s="36"/>
      <c r="BG62" s="36"/>
      <c r="BH62" s="36"/>
      <c r="BI62" s="38"/>
      <c r="BJ62" s="36"/>
      <c r="BK62" s="36"/>
      <c r="BL62" s="36"/>
      <c r="BM62" s="36"/>
      <c r="BN62" s="36"/>
      <c r="BO62" s="38"/>
      <c r="BP62" s="36"/>
      <c r="BQ62" s="36"/>
      <c r="BR62" s="36"/>
      <c r="BS62" s="38"/>
      <c r="BT62" s="36"/>
      <c r="BU62" s="36"/>
      <c r="BV62" s="36"/>
      <c r="BW62" s="36"/>
      <c r="BX62" s="38"/>
      <c r="BY62" s="36"/>
      <c r="BZ62" s="36"/>
      <c r="CA62" s="36"/>
      <c r="CB62" s="36"/>
      <c r="CC62" s="38"/>
      <c r="CD62" s="36"/>
      <c r="CE62" s="36"/>
      <c r="CF62" s="36"/>
      <c r="CG62" s="36"/>
      <c r="CH62" s="38"/>
      <c r="CI62" s="36"/>
      <c r="CJ62" s="36"/>
      <c r="CK62" s="36"/>
      <c r="CL62" s="36"/>
      <c r="CM62" s="38"/>
      <c r="CN62" s="36"/>
      <c r="CO62" s="36"/>
      <c r="CP62" s="36"/>
      <c r="CQ62" s="36"/>
      <c r="CR62" s="38"/>
      <c r="CS62" s="36"/>
      <c r="CT62" s="36"/>
      <c r="CU62" s="36"/>
      <c r="CV62" s="36"/>
      <c r="CW62" s="38"/>
      <c r="CX62" s="36"/>
      <c r="CY62" s="36"/>
      <c r="CZ62" s="36"/>
      <c r="DA62" s="36"/>
      <c r="DB62" s="38"/>
      <c r="DC62" s="36"/>
      <c r="DD62" s="36"/>
      <c r="DE62" s="36"/>
      <c r="DF62" s="36"/>
      <c r="DG62" s="38"/>
      <c r="DH62" s="36"/>
      <c r="DI62" s="36"/>
      <c r="DJ62" s="36"/>
      <c r="DK62" s="36"/>
      <c r="DL62" s="38"/>
      <c r="DM62" s="36"/>
      <c r="DN62" s="36"/>
      <c r="DO62" s="36"/>
      <c r="DP62" s="36"/>
      <c r="DQ62" s="38"/>
      <c r="DR62" s="36"/>
      <c r="DS62" s="36"/>
      <c r="DT62" s="36"/>
      <c r="DU62" s="36"/>
      <c r="DV62" s="38"/>
      <c r="DW62" s="36"/>
      <c r="DX62" s="36"/>
      <c r="DY62" s="36"/>
      <c r="DZ62" s="36"/>
      <c r="EA62" s="38"/>
      <c r="EB62" s="36"/>
      <c r="EC62" s="36"/>
      <c r="ED62" s="36"/>
      <c r="EE62" s="36"/>
      <c r="EF62" s="38"/>
      <c r="EG62" s="36"/>
      <c r="EH62" s="36"/>
      <c r="EI62" s="36"/>
      <c r="EJ62" s="36"/>
      <c r="EK62" s="38"/>
      <c r="EL62" s="36"/>
      <c r="EM62" s="36"/>
      <c r="EN62" s="36"/>
      <c r="EO62" s="36"/>
      <c r="EP62" s="38"/>
      <c r="EQ62" s="36"/>
      <c r="ER62" s="36"/>
      <c r="ES62" s="36"/>
      <c r="ET62" s="36"/>
      <c r="EU62" s="38"/>
      <c r="EV62" s="36"/>
      <c r="EW62" s="36"/>
      <c r="EX62" s="36"/>
      <c r="EY62" s="36"/>
      <c r="EZ62" s="38"/>
      <c r="FA62" s="36"/>
      <c r="FB62" s="36"/>
      <c r="FC62" s="36"/>
      <c r="FD62" s="36"/>
      <c r="FE62" s="38"/>
      <c r="FF62" s="36"/>
      <c r="FG62" s="36"/>
      <c r="FH62" s="36"/>
      <c r="FI62" s="36"/>
      <c r="FJ62" s="38"/>
      <c r="FK62" s="36"/>
      <c r="FL62" s="36"/>
      <c r="FM62" s="36"/>
      <c r="FN62" s="36"/>
      <c r="FO62" s="38"/>
      <c r="FP62" s="36"/>
      <c r="FQ62" s="36"/>
      <c r="FR62" s="36"/>
      <c r="FS62" s="36"/>
      <c r="FT62" s="38"/>
      <c r="FU62" s="36"/>
      <c r="FV62" s="36"/>
      <c r="FW62" s="36"/>
      <c r="FX62" s="36"/>
      <c r="FY62" s="2"/>
    </row>
    <row r="63" spans="1:181" ht="18" hidden="1" customHeight="1" outlineLevel="1">
      <c r="A63" s="1"/>
      <c r="B63" s="39">
        <v>4.1299999999999972</v>
      </c>
      <c r="C63" s="40" t="b">
        <v>0</v>
      </c>
      <c r="D63" s="58"/>
      <c r="E63" s="30"/>
      <c r="F63" s="31" t="str">
        <f t="array" ref="F63">IFERROR(INDEX(#REF!, MATCH($G63,#REF!, 0)), "")</f>
        <v/>
      </c>
      <c r="G63" s="32"/>
      <c r="H63" s="33"/>
      <c r="I63" s="45"/>
      <c r="J63" s="35" t="str">
        <f t="shared" si="3"/>
        <v/>
      </c>
      <c r="K63" s="43"/>
      <c r="L63" s="36"/>
      <c r="M63" s="36"/>
      <c r="N63" s="36"/>
      <c r="O63" s="37"/>
      <c r="P63" s="38"/>
      <c r="Q63" s="36"/>
      <c r="R63" s="36"/>
      <c r="S63" s="36"/>
      <c r="T63" s="37"/>
      <c r="U63" s="38"/>
      <c r="V63" s="36"/>
      <c r="W63" s="36"/>
      <c r="X63" s="36"/>
      <c r="Y63" s="37"/>
      <c r="Z63" s="38"/>
      <c r="AA63" s="36"/>
      <c r="AB63" s="36"/>
      <c r="AC63" s="36"/>
      <c r="AD63" s="37"/>
      <c r="AE63" s="38"/>
      <c r="AF63" s="36"/>
      <c r="AG63" s="36"/>
      <c r="AH63" s="36"/>
      <c r="AI63" s="36"/>
      <c r="AJ63" s="38"/>
      <c r="AK63" s="36"/>
      <c r="AL63" s="36"/>
      <c r="AM63" s="36"/>
      <c r="AN63" s="36"/>
      <c r="AO63" s="38"/>
      <c r="AP63" s="36"/>
      <c r="AQ63" s="36"/>
      <c r="AR63" s="36"/>
      <c r="AS63" s="36"/>
      <c r="AT63" s="38"/>
      <c r="AU63" s="36"/>
      <c r="AV63" s="36"/>
      <c r="AW63" s="36"/>
      <c r="AX63" s="36"/>
      <c r="AY63" s="38"/>
      <c r="AZ63" s="36"/>
      <c r="BA63" s="36"/>
      <c r="BB63" s="36"/>
      <c r="BC63" s="36"/>
      <c r="BD63" s="38"/>
      <c r="BE63" s="36"/>
      <c r="BF63" s="36"/>
      <c r="BG63" s="36"/>
      <c r="BH63" s="36"/>
      <c r="BI63" s="38"/>
      <c r="BJ63" s="36"/>
      <c r="BK63" s="36"/>
      <c r="BL63" s="36"/>
      <c r="BM63" s="36"/>
      <c r="BN63" s="36"/>
      <c r="BO63" s="38"/>
      <c r="BP63" s="36"/>
      <c r="BQ63" s="36"/>
      <c r="BR63" s="36"/>
      <c r="BS63" s="38"/>
      <c r="BT63" s="36"/>
      <c r="BU63" s="36"/>
      <c r="BV63" s="36"/>
      <c r="BW63" s="36"/>
      <c r="BX63" s="38"/>
      <c r="BY63" s="36"/>
      <c r="BZ63" s="36"/>
      <c r="CA63" s="36"/>
      <c r="CB63" s="36"/>
      <c r="CC63" s="38"/>
      <c r="CD63" s="36"/>
      <c r="CE63" s="36"/>
      <c r="CF63" s="36"/>
      <c r="CG63" s="36"/>
      <c r="CH63" s="38"/>
      <c r="CI63" s="36"/>
      <c r="CJ63" s="36"/>
      <c r="CK63" s="36"/>
      <c r="CL63" s="36"/>
      <c r="CM63" s="38"/>
      <c r="CN63" s="36"/>
      <c r="CO63" s="36"/>
      <c r="CP63" s="36"/>
      <c r="CQ63" s="36"/>
      <c r="CR63" s="38"/>
      <c r="CS63" s="36"/>
      <c r="CT63" s="36"/>
      <c r="CU63" s="36"/>
      <c r="CV63" s="36"/>
      <c r="CW63" s="38"/>
      <c r="CX63" s="36"/>
      <c r="CY63" s="36"/>
      <c r="CZ63" s="36"/>
      <c r="DA63" s="36"/>
      <c r="DB63" s="38"/>
      <c r="DC63" s="36"/>
      <c r="DD63" s="36"/>
      <c r="DE63" s="36"/>
      <c r="DF63" s="36"/>
      <c r="DG63" s="38"/>
      <c r="DH63" s="36"/>
      <c r="DI63" s="36"/>
      <c r="DJ63" s="36"/>
      <c r="DK63" s="36"/>
      <c r="DL63" s="38"/>
      <c r="DM63" s="36"/>
      <c r="DN63" s="36"/>
      <c r="DO63" s="36"/>
      <c r="DP63" s="36"/>
      <c r="DQ63" s="38"/>
      <c r="DR63" s="36"/>
      <c r="DS63" s="36"/>
      <c r="DT63" s="36"/>
      <c r="DU63" s="36"/>
      <c r="DV63" s="38"/>
      <c r="DW63" s="36"/>
      <c r="DX63" s="36"/>
      <c r="DY63" s="36"/>
      <c r="DZ63" s="36"/>
      <c r="EA63" s="38"/>
      <c r="EB63" s="36"/>
      <c r="EC63" s="36"/>
      <c r="ED63" s="36"/>
      <c r="EE63" s="36"/>
      <c r="EF63" s="38"/>
      <c r="EG63" s="36"/>
      <c r="EH63" s="36"/>
      <c r="EI63" s="36"/>
      <c r="EJ63" s="36"/>
      <c r="EK63" s="38"/>
      <c r="EL63" s="36"/>
      <c r="EM63" s="36"/>
      <c r="EN63" s="36"/>
      <c r="EO63" s="36"/>
      <c r="EP63" s="38"/>
      <c r="EQ63" s="36"/>
      <c r="ER63" s="36"/>
      <c r="ES63" s="36"/>
      <c r="ET63" s="36"/>
      <c r="EU63" s="38"/>
      <c r="EV63" s="36"/>
      <c r="EW63" s="36"/>
      <c r="EX63" s="36"/>
      <c r="EY63" s="36"/>
      <c r="EZ63" s="38"/>
      <c r="FA63" s="36"/>
      <c r="FB63" s="36"/>
      <c r="FC63" s="36"/>
      <c r="FD63" s="36"/>
      <c r="FE63" s="38"/>
      <c r="FF63" s="36"/>
      <c r="FG63" s="36"/>
      <c r="FH63" s="36"/>
      <c r="FI63" s="36"/>
      <c r="FJ63" s="38"/>
      <c r="FK63" s="36"/>
      <c r="FL63" s="36"/>
      <c r="FM63" s="36"/>
      <c r="FN63" s="36"/>
      <c r="FO63" s="38"/>
      <c r="FP63" s="36"/>
      <c r="FQ63" s="36"/>
      <c r="FR63" s="36"/>
      <c r="FS63" s="36"/>
      <c r="FT63" s="38"/>
      <c r="FU63" s="36"/>
      <c r="FV63" s="36"/>
      <c r="FW63" s="36"/>
      <c r="FX63" s="36"/>
      <c r="FY63" s="2"/>
    </row>
    <row r="64" spans="1:181" ht="18" hidden="1" customHeight="1" outlineLevel="1">
      <c r="A64" s="1"/>
      <c r="B64" s="39">
        <v>4.139999999999997</v>
      </c>
      <c r="C64" s="40" t="b">
        <v>0</v>
      </c>
      <c r="D64" s="59"/>
      <c r="E64" s="42"/>
      <c r="F64" s="31" t="str">
        <f t="array" ref="F64">IFERROR(INDEX(#REF!, MATCH($G64,#REF!, 0)), "")</f>
        <v/>
      </c>
      <c r="G64" s="32"/>
      <c r="H64" s="33"/>
      <c r="I64" s="45"/>
      <c r="J64" s="35" t="str">
        <f t="shared" si="3"/>
        <v/>
      </c>
      <c r="K64" s="43"/>
      <c r="L64" s="36"/>
      <c r="M64" s="36"/>
      <c r="N64" s="36"/>
      <c r="O64" s="37"/>
      <c r="P64" s="38"/>
      <c r="Q64" s="36"/>
      <c r="R64" s="36"/>
      <c r="S64" s="36"/>
      <c r="T64" s="37"/>
      <c r="U64" s="38"/>
      <c r="V64" s="36"/>
      <c r="W64" s="36"/>
      <c r="X64" s="36"/>
      <c r="Y64" s="37"/>
      <c r="Z64" s="38"/>
      <c r="AA64" s="36"/>
      <c r="AB64" s="36"/>
      <c r="AC64" s="36"/>
      <c r="AD64" s="37"/>
      <c r="AE64" s="38"/>
      <c r="AF64" s="36"/>
      <c r="AG64" s="36"/>
      <c r="AH64" s="36"/>
      <c r="AI64" s="36"/>
      <c r="AJ64" s="38"/>
      <c r="AK64" s="36"/>
      <c r="AL64" s="36"/>
      <c r="AM64" s="36"/>
      <c r="AN64" s="36"/>
      <c r="AO64" s="38"/>
      <c r="AP64" s="36"/>
      <c r="AQ64" s="36"/>
      <c r="AR64" s="36"/>
      <c r="AS64" s="36"/>
      <c r="AT64" s="38"/>
      <c r="AU64" s="36"/>
      <c r="AV64" s="36"/>
      <c r="AW64" s="36"/>
      <c r="AX64" s="36"/>
      <c r="AY64" s="38"/>
      <c r="AZ64" s="36"/>
      <c r="BA64" s="36"/>
      <c r="BB64" s="36"/>
      <c r="BC64" s="36"/>
      <c r="BD64" s="38"/>
      <c r="BE64" s="36"/>
      <c r="BF64" s="36"/>
      <c r="BG64" s="36"/>
      <c r="BH64" s="36"/>
      <c r="BI64" s="38"/>
      <c r="BJ64" s="36"/>
      <c r="BK64" s="36"/>
      <c r="BL64" s="36"/>
      <c r="BM64" s="36"/>
      <c r="BN64" s="36"/>
      <c r="BO64" s="38"/>
      <c r="BP64" s="36"/>
      <c r="BQ64" s="36"/>
      <c r="BR64" s="36"/>
      <c r="BS64" s="38"/>
      <c r="BT64" s="36"/>
      <c r="BU64" s="36"/>
      <c r="BV64" s="36"/>
      <c r="BW64" s="36"/>
      <c r="BX64" s="38"/>
      <c r="BY64" s="36"/>
      <c r="BZ64" s="36"/>
      <c r="CA64" s="36"/>
      <c r="CB64" s="36"/>
      <c r="CC64" s="38"/>
      <c r="CD64" s="36"/>
      <c r="CE64" s="36"/>
      <c r="CF64" s="36"/>
      <c r="CG64" s="36"/>
      <c r="CH64" s="38"/>
      <c r="CI64" s="36"/>
      <c r="CJ64" s="36"/>
      <c r="CK64" s="36"/>
      <c r="CL64" s="36"/>
      <c r="CM64" s="38"/>
      <c r="CN64" s="36"/>
      <c r="CO64" s="36"/>
      <c r="CP64" s="36"/>
      <c r="CQ64" s="36"/>
      <c r="CR64" s="38"/>
      <c r="CS64" s="36"/>
      <c r="CT64" s="36"/>
      <c r="CU64" s="36"/>
      <c r="CV64" s="36"/>
      <c r="CW64" s="38"/>
      <c r="CX64" s="36"/>
      <c r="CY64" s="36"/>
      <c r="CZ64" s="36"/>
      <c r="DA64" s="36"/>
      <c r="DB64" s="38"/>
      <c r="DC64" s="36"/>
      <c r="DD64" s="36"/>
      <c r="DE64" s="36"/>
      <c r="DF64" s="36"/>
      <c r="DG64" s="38"/>
      <c r="DH64" s="36"/>
      <c r="DI64" s="36"/>
      <c r="DJ64" s="36"/>
      <c r="DK64" s="36"/>
      <c r="DL64" s="38"/>
      <c r="DM64" s="36"/>
      <c r="DN64" s="36"/>
      <c r="DO64" s="36"/>
      <c r="DP64" s="36"/>
      <c r="DQ64" s="38"/>
      <c r="DR64" s="36"/>
      <c r="DS64" s="36"/>
      <c r="DT64" s="36"/>
      <c r="DU64" s="36"/>
      <c r="DV64" s="38"/>
      <c r="DW64" s="36"/>
      <c r="DX64" s="36"/>
      <c r="DY64" s="36"/>
      <c r="DZ64" s="36"/>
      <c r="EA64" s="38"/>
      <c r="EB64" s="36"/>
      <c r="EC64" s="36"/>
      <c r="ED64" s="36"/>
      <c r="EE64" s="36"/>
      <c r="EF64" s="38"/>
      <c r="EG64" s="36"/>
      <c r="EH64" s="36"/>
      <c r="EI64" s="36"/>
      <c r="EJ64" s="36"/>
      <c r="EK64" s="38"/>
      <c r="EL64" s="36"/>
      <c r="EM64" s="36"/>
      <c r="EN64" s="36"/>
      <c r="EO64" s="36"/>
      <c r="EP64" s="38"/>
      <c r="EQ64" s="36"/>
      <c r="ER64" s="36"/>
      <c r="ES64" s="36"/>
      <c r="ET64" s="36"/>
      <c r="EU64" s="38"/>
      <c r="EV64" s="36"/>
      <c r="EW64" s="36"/>
      <c r="EX64" s="36"/>
      <c r="EY64" s="36"/>
      <c r="EZ64" s="38"/>
      <c r="FA64" s="36"/>
      <c r="FB64" s="36"/>
      <c r="FC64" s="36"/>
      <c r="FD64" s="36"/>
      <c r="FE64" s="38"/>
      <c r="FF64" s="36"/>
      <c r="FG64" s="36"/>
      <c r="FH64" s="36"/>
      <c r="FI64" s="36"/>
      <c r="FJ64" s="38"/>
      <c r="FK64" s="36"/>
      <c r="FL64" s="36"/>
      <c r="FM64" s="36"/>
      <c r="FN64" s="36"/>
      <c r="FO64" s="38"/>
      <c r="FP64" s="36"/>
      <c r="FQ64" s="36"/>
      <c r="FR64" s="36"/>
      <c r="FS64" s="36"/>
      <c r="FT64" s="38"/>
      <c r="FU64" s="36"/>
      <c r="FV64" s="36"/>
      <c r="FW64" s="36"/>
      <c r="FX64" s="36"/>
      <c r="FY64" s="2"/>
    </row>
    <row r="65" spans="1:181" ht="18" hidden="1" customHeight="1" outlineLevel="1">
      <c r="A65" s="1"/>
      <c r="B65" s="46">
        <v>4.1499999999999968</v>
      </c>
      <c r="C65" s="47" t="b">
        <v>0</v>
      </c>
      <c r="D65" s="58"/>
      <c r="E65" s="44"/>
      <c r="F65" s="31" t="str">
        <f t="array" ref="F65">IFERROR(INDEX(#REF!, MATCH($G65,#REF!, 0)), "")</f>
        <v/>
      </c>
      <c r="G65" s="32"/>
      <c r="H65" s="33"/>
      <c r="I65" s="45"/>
      <c r="J65" s="35" t="str">
        <f t="shared" si="3"/>
        <v/>
      </c>
      <c r="K65" s="48"/>
      <c r="L65" s="49"/>
      <c r="M65" s="49"/>
      <c r="N65" s="49"/>
      <c r="O65" s="50"/>
      <c r="P65" s="51"/>
      <c r="Q65" s="49"/>
      <c r="R65" s="49"/>
      <c r="S65" s="49"/>
      <c r="T65" s="50"/>
      <c r="U65" s="51"/>
      <c r="V65" s="49"/>
      <c r="W65" s="49"/>
      <c r="X65" s="49"/>
      <c r="Y65" s="50"/>
      <c r="Z65" s="51"/>
      <c r="AA65" s="49"/>
      <c r="AB65" s="49"/>
      <c r="AC65" s="49"/>
      <c r="AD65" s="50"/>
      <c r="AE65" s="51"/>
      <c r="AF65" s="49"/>
      <c r="AG65" s="49"/>
      <c r="AH65" s="49"/>
      <c r="AI65" s="49"/>
      <c r="AJ65" s="51"/>
      <c r="AK65" s="49"/>
      <c r="AL65" s="49"/>
      <c r="AM65" s="49"/>
      <c r="AN65" s="49"/>
      <c r="AO65" s="51"/>
      <c r="AP65" s="49"/>
      <c r="AQ65" s="49"/>
      <c r="AR65" s="49"/>
      <c r="AS65" s="49"/>
      <c r="AT65" s="51"/>
      <c r="AU65" s="49"/>
      <c r="AV65" s="49"/>
      <c r="AW65" s="49"/>
      <c r="AX65" s="49"/>
      <c r="AY65" s="51"/>
      <c r="AZ65" s="49"/>
      <c r="BA65" s="49"/>
      <c r="BB65" s="49"/>
      <c r="BC65" s="49"/>
      <c r="BD65" s="51"/>
      <c r="BE65" s="49"/>
      <c r="BF65" s="49"/>
      <c r="BG65" s="49"/>
      <c r="BH65" s="49"/>
      <c r="BI65" s="51"/>
      <c r="BJ65" s="49"/>
      <c r="BK65" s="49"/>
      <c r="BL65" s="49"/>
      <c r="BM65" s="49"/>
      <c r="BN65" s="49"/>
      <c r="BO65" s="51"/>
      <c r="BP65" s="49"/>
      <c r="BQ65" s="49"/>
      <c r="BR65" s="49"/>
      <c r="BS65" s="51"/>
      <c r="BT65" s="49"/>
      <c r="BU65" s="49"/>
      <c r="BV65" s="49"/>
      <c r="BW65" s="49"/>
      <c r="BX65" s="51"/>
      <c r="BY65" s="49"/>
      <c r="BZ65" s="49"/>
      <c r="CA65" s="49"/>
      <c r="CB65" s="49"/>
      <c r="CC65" s="51"/>
      <c r="CD65" s="49"/>
      <c r="CE65" s="49"/>
      <c r="CF65" s="49"/>
      <c r="CG65" s="49"/>
      <c r="CH65" s="51"/>
      <c r="CI65" s="49"/>
      <c r="CJ65" s="49"/>
      <c r="CK65" s="49"/>
      <c r="CL65" s="49"/>
      <c r="CM65" s="51"/>
      <c r="CN65" s="49"/>
      <c r="CO65" s="49"/>
      <c r="CP65" s="49"/>
      <c r="CQ65" s="49"/>
      <c r="CR65" s="51"/>
      <c r="CS65" s="49"/>
      <c r="CT65" s="49"/>
      <c r="CU65" s="49"/>
      <c r="CV65" s="49"/>
      <c r="CW65" s="51"/>
      <c r="CX65" s="49"/>
      <c r="CY65" s="49"/>
      <c r="CZ65" s="49"/>
      <c r="DA65" s="49"/>
      <c r="DB65" s="51"/>
      <c r="DC65" s="49"/>
      <c r="DD65" s="49"/>
      <c r="DE65" s="49"/>
      <c r="DF65" s="49"/>
      <c r="DG65" s="51"/>
      <c r="DH65" s="49"/>
      <c r="DI65" s="49"/>
      <c r="DJ65" s="49"/>
      <c r="DK65" s="49"/>
      <c r="DL65" s="51"/>
      <c r="DM65" s="49"/>
      <c r="DN65" s="49"/>
      <c r="DO65" s="49"/>
      <c r="DP65" s="49"/>
      <c r="DQ65" s="51"/>
      <c r="DR65" s="49"/>
      <c r="DS65" s="49"/>
      <c r="DT65" s="49"/>
      <c r="DU65" s="49"/>
      <c r="DV65" s="51"/>
      <c r="DW65" s="49"/>
      <c r="DX65" s="49"/>
      <c r="DY65" s="49"/>
      <c r="DZ65" s="49"/>
      <c r="EA65" s="51"/>
      <c r="EB65" s="49"/>
      <c r="EC65" s="49"/>
      <c r="ED65" s="49"/>
      <c r="EE65" s="49"/>
      <c r="EF65" s="51"/>
      <c r="EG65" s="49"/>
      <c r="EH65" s="49"/>
      <c r="EI65" s="49"/>
      <c r="EJ65" s="49"/>
      <c r="EK65" s="51"/>
      <c r="EL65" s="49"/>
      <c r="EM65" s="49"/>
      <c r="EN65" s="49"/>
      <c r="EO65" s="49"/>
      <c r="EP65" s="51"/>
      <c r="EQ65" s="49"/>
      <c r="ER65" s="49"/>
      <c r="ES65" s="49"/>
      <c r="ET65" s="49"/>
      <c r="EU65" s="51"/>
      <c r="EV65" s="49"/>
      <c r="EW65" s="49"/>
      <c r="EX65" s="49"/>
      <c r="EY65" s="49"/>
      <c r="EZ65" s="51"/>
      <c r="FA65" s="49"/>
      <c r="FB65" s="49"/>
      <c r="FC65" s="49"/>
      <c r="FD65" s="49"/>
      <c r="FE65" s="51"/>
      <c r="FF65" s="49"/>
      <c r="FG65" s="49"/>
      <c r="FH65" s="49"/>
      <c r="FI65" s="49"/>
      <c r="FJ65" s="51"/>
      <c r="FK65" s="49"/>
      <c r="FL65" s="49"/>
      <c r="FM65" s="49"/>
      <c r="FN65" s="49"/>
      <c r="FO65" s="51"/>
      <c r="FP65" s="49"/>
      <c r="FQ65" s="49"/>
      <c r="FR65" s="49"/>
      <c r="FS65" s="49"/>
      <c r="FT65" s="51"/>
      <c r="FU65" s="49"/>
      <c r="FV65" s="49"/>
      <c r="FW65" s="49"/>
      <c r="FX65" s="49"/>
      <c r="FY65" s="2"/>
    </row>
    <row r="66" spans="1:181" ht="18" customHeight="1">
      <c r="A66" s="1"/>
      <c r="B66" s="52"/>
      <c r="C66" s="53">
        <f>IF(COUNTA($D$51:$D65) = 0, 0, (COUNTIF($C$51:$C65, TRUE) / COUNTA($D$51:$D65)))</f>
        <v>0</v>
      </c>
      <c r="D66" s="156" t="str" cm="1">
        <f t="array" aca="1" ref="D66" ca="1">IFERROR(_xlfn.SINGLE(__xludf.UNSUPPORTED(IFERROR(SPARKLINE(C66, {"charttype","bar";"max",1;"min",0;"color1","#658BC4"}), ""))),"")</f>
        <v/>
      </c>
      <c r="E66" s="226"/>
      <c r="F66" s="226"/>
      <c r="G66" s="226"/>
      <c r="H66" s="226"/>
      <c r="I66" s="226"/>
      <c r="J66" s="227"/>
      <c r="K66" s="54"/>
      <c r="L66" s="54"/>
      <c r="M66" s="54"/>
      <c r="N66" s="54"/>
      <c r="O66" s="54"/>
      <c r="P66" s="55"/>
      <c r="Q66" s="54"/>
      <c r="R66" s="54"/>
      <c r="S66" s="54"/>
      <c r="T66" s="54"/>
      <c r="U66" s="55"/>
      <c r="V66" s="54"/>
      <c r="W66" s="54"/>
      <c r="X66" s="54"/>
      <c r="Y66" s="54"/>
      <c r="Z66" s="55"/>
      <c r="AA66" s="54"/>
      <c r="AB66" s="54"/>
      <c r="AC66" s="54"/>
      <c r="AD66" s="54"/>
      <c r="AE66" s="55"/>
      <c r="AF66" s="54"/>
      <c r="AG66" s="54"/>
      <c r="AH66" s="54"/>
      <c r="AI66" s="54"/>
      <c r="AJ66" s="55"/>
      <c r="AK66" s="54"/>
      <c r="AL66" s="54"/>
      <c r="AM66" s="54"/>
      <c r="AN66" s="54"/>
      <c r="AO66" s="55"/>
      <c r="AP66" s="54"/>
      <c r="AQ66" s="54"/>
      <c r="AR66" s="54"/>
      <c r="AS66" s="54"/>
      <c r="AT66" s="55"/>
      <c r="AU66" s="54"/>
      <c r="AV66" s="54"/>
      <c r="AW66" s="54"/>
      <c r="AX66" s="54"/>
      <c r="AY66" s="55"/>
      <c r="AZ66" s="54"/>
      <c r="BA66" s="54"/>
      <c r="BB66" s="54"/>
      <c r="BC66" s="54"/>
      <c r="BD66" s="55"/>
      <c r="BE66" s="54"/>
      <c r="BF66" s="54"/>
      <c r="BG66" s="54"/>
      <c r="BH66" s="54"/>
      <c r="BI66" s="55"/>
      <c r="BJ66" s="54"/>
      <c r="BK66" s="54"/>
      <c r="BL66" s="54"/>
      <c r="BM66" s="54"/>
      <c r="BN66" s="54"/>
      <c r="BO66" s="55"/>
      <c r="BP66" s="54"/>
      <c r="BQ66" s="54"/>
      <c r="BR66" s="54"/>
      <c r="BS66" s="55"/>
      <c r="BT66" s="54"/>
      <c r="BU66" s="54"/>
      <c r="BV66" s="54"/>
      <c r="BW66" s="54"/>
      <c r="BX66" s="55"/>
      <c r="BY66" s="54"/>
      <c r="BZ66" s="54"/>
      <c r="CA66" s="54"/>
      <c r="CB66" s="54"/>
      <c r="CC66" s="55"/>
      <c r="CD66" s="54"/>
      <c r="CE66" s="54"/>
      <c r="CF66" s="54"/>
      <c r="CG66" s="54"/>
      <c r="CH66" s="55"/>
      <c r="CI66" s="54"/>
      <c r="CJ66" s="54"/>
      <c r="CK66" s="54"/>
      <c r="CL66" s="54"/>
      <c r="CM66" s="55"/>
      <c r="CN66" s="54"/>
      <c r="CO66" s="54"/>
      <c r="CP66" s="54"/>
      <c r="CQ66" s="54"/>
      <c r="CR66" s="55"/>
      <c r="CS66" s="54"/>
      <c r="CT66" s="54"/>
      <c r="CU66" s="54"/>
      <c r="CV66" s="54"/>
      <c r="CW66" s="55"/>
      <c r="CX66" s="54"/>
      <c r="CY66" s="54"/>
      <c r="CZ66" s="54"/>
      <c r="DA66" s="54"/>
      <c r="DB66" s="55"/>
      <c r="DC66" s="54"/>
      <c r="DD66" s="54"/>
      <c r="DE66" s="54"/>
      <c r="DF66" s="54"/>
      <c r="DG66" s="55"/>
      <c r="DH66" s="54"/>
      <c r="DI66" s="54"/>
      <c r="DJ66" s="54"/>
      <c r="DK66" s="54"/>
      <c r="DL66" s="55"/>
      <c r="DM66" s="54"/>
      <c r="DN66" s="54"/>
      <c r="DO66" s="54"/>
      <c r="DP66" s="54"/>
      <c r="DQ66" s="55"/>
      <c r="DR66" s="54"/>
      <c r="DS66" s="54"/>
      <c r="DT66" s="54"/>
      <c r="DU66" s="54"/>
      <c r="DV66" s="55"/>
      <c r="DW66" s="54"/>
      <c r="DX66" s="54"/>
      <c r="DY66" s="54"/>
      <c r="DZ66" s="54"/>
      <c r="EA66" s="55"/>
      <c r="EB66" s="54"/>
      <c r="EC66" s="54"/>
      <c r="ED66" s="54"/>
      <c r="EE66" s="54"/>
      <c r="EF66" s="55"/>
      <c r="EG66" s="54"/>
      <c r="EH66" s="54"/>
      <c r="EI66" s="54"/>
      <c r="EJ66" s="54"/>
      <c r="EK66" s="55"/>
      <c r="EL66" s="54"/>
      <c r="EM66" s="54"/>
      <c r="EN66" s="54"/>
      <c r="EO66" s="54"/>
      <c r="EP66" s="55"/>
      <c r="EQ66" s="54"/>
      <c r="ER66" s="54"/>
      <c r="ES66" s="54"/>
      <c r="ET66" s="54"/>
      <c r="EU66" s="55"/>
      <c r="EV66" s="54"/>
      <c r="EW66" s="54"/>
      <c r="EX66" s="54"/>
      <c r="EY66" s="54"/>
      <c r="EZ66" s="55"/>
      <c r="FA66" s="54"/>
      <c r="FB66" s="54"/>
      <c r="FC66" s="54"/>
      <c r="FD66" s="54"/>
      <c r="FE66" s="55"/>
      <c r="FF66" s="54"/>
      <c r="FG66" s="54"/>
      <c r="FH66" s="54"/>
      <c r="FI66" s="54"/>
      <c r="FJ66" s="55"/>
      <c r="FK66" s="54"/>
      <c r="FL66" s="54"/>
      <c r="FM66" s="54"/>
      <c r="FN66" s="54"/>
      <c r="FO66" s="55"/>
      <c r="FP66" s="54"/>
      <c r="FQ66" s="54"/>
      <c r="FR66" s="54"/>
      <c r="FS66" s="54"/>
      <c r="FT66" s="55"/>
      <c r="FU66" s="54"/>
      <c r="FV66" s="54"/>
      <c r="FW66" s="54"/>
      <c r="FX66" s="54"/>
      <c r="FY66" s="2"/>
    </row>
    <row r="67" spans="1:181" ht="18" customHeight="1">
      <c r="A67" s="60"/>
      <c r="B67" s="61" cm="1">
        <f t="array" ref="B67:B82">_xlfn.SEQUENCE(16, 1, 5, 0.01)</f>
        <v>5</v>
      </c>
      <c r="C67" s="62"/>
      <c r="D67" s="63" t="s">
        <v>44</v>
      </c>
      <c r="E67" s="62"/>
      <c r="F67" s="62"/>
      <c r="G67" s="62"/>
      <c r="H67" s="64"/>
      <c r="I67" s="64"/>
      <c r="J67" s="65"/>
      <c r="K67" s="66"/>
      <c r="L67" s="66"/>
      <c r="M67" s="66"/>
      <c r="N67" s="66"/>
      <c r="O67" s="66"/>
      <c r="P67" s="67"/>
      <c r="Q67" s="66"/>
      <c r="R67" s="66"/>
      <c r="S67" s="66"/>
      <c r="T67" s="66"/>
      <c r="U67" s="67"/>
      <c r="V67" s="66"/>
      <c r="W67" s="66"/>
      <c r="X67" s="66"/>
      <c r="Y67" s="66"/>
      <c r="Z67" s="67"/>
      <c r="AA67" s="66"/>
      <c r="AB67" s="66"/>
      <c r="AC67" s="66"/>
      <c r="AD67" s="66"/>
      <c r="AE67" s="67"/>
      <c r="AF67" s="66"/>
      <c r="AG67" s="66"/>
      <c r="AH67" s="66"/>
      <c r="AI67" s="66"/>
      <c r="AJ67" s="67"/>
      <c r="AK67" s="66"/>
      <c r="AL67" s="66"/>
      <c r="AM67" s="66"/>
      <c r="AN67" s="66"/>
      <c r="AO67" s="67"/>
      <c r="AP67" s="66"/>
      <c r="AQ67" s="66"/>
      <c r="AR67" s="66"/>
      <c r="AS67" s="66"/>
      <c r="AT67" s="67"/>
      <c r="AU67" s="66"/>
      <c r="AV67" s="66"/>
      <c r="AW67" s="66"/>
      <c r="AX67" s="66"/>
      <c r="AY67" s="67"/>
      <c r="AZ67" s="66"/>
      <c r="BA67" s="66"/>
      <c r="BB67" s="66"/>
      <c r="BC67" s="66"/>
      <c r="BD67" s="67"/>
      <c r="BE67" s="66"/>
      <c r="BF67" s="66"/>
      <c r="BG67" s="66"/>
      <c r="BH67" s="66"/>
      <c r="BI67" s="67"/>
      <c r="BJ67" s="66"/>
      <c r="BK67" s="66"/>
      <c r="BL67" s="66"/>
      <c r="BM67" s="66"/>
      <c r="BN67" s="66"/>
      <c r="BO67" s="67"/>
      <c r="BP67" s="66"/>
      <c r="BQ67" s="66"/>
      <c r="BR67" s="66"/>
      <c r="BS67" s="67"/>
      <c r="BT67" s="66"/>
      <c r="BU67" s="66"/>
      <c r="BV67" s="66"/>
      <c r="BW67" s="66"/>
      <c r="BX67" s="67"/>
      <c r="BY67" s="66"/>
      <c r="BZ67" s="66"/>
      <c r="CA67" s="66"/>
      <c r="CB67" s="66"/>
      <c r="CC67" s="67"/>
      <c r="CD67" s="66"/>
      <c r="CE67" s="66"/>
      <c r="CF67" s="66"/>
      <c r="CG67" s="66"/>
      <c r="CH67" s="67"/>
      <c r="CI67" s="66"/>
      <c r="CJ67" s="66"/>
      <c r="CK67" s="66"/>
      <c r="CL67" s="66"/>
      <c r="CM67" s="67"/>
      <c r="CN67" s="66"/>
      <c r="CO67" s="66"/>
      <c r="CP67" s="66"/>
      <c r="CQ67" s="66"/>
      <c r="CR67" s="67"/>
      <c r="CS67" s="66"/>
      <c r="CT67" s="66"/>
      <c r="CU67" s="66"/>
      <c r="CV67" s="66"/>
      <c r="CW67" s="67"/>
      <c r="CX67" s="66"/>
      <c r="CY67" s="66"/>
      <c r="CZ67" s="66"/>
      <c r="DA67" s="66"/>
      <c r="DB67" s="67"/>
      <c r="DC67" s="66"/>
      <c r="DD67" s="66"/>
      <c r="DE67" s="66"/>
      <c r="DF67" s="66"/>
      <c r="DG67" s="67"/>
      <c r="DH67" s="66"/>
      <c r="DI67" s="66"/>
      <c r="DJ67" s="66"/>
      <c r="DK67" s="66"/>
      <c r="DL67" s="67"/>
      <c r="DM67" s="66"/>
      <c r="DN67" s="66"/>
      <c r="DO67" s="66"/>
      <c r="DP67" s="66"/>
      <c r="DQ67" s="67"/>
      <c r="DR67" s="66"/>
      <c r="DS67" s="66"/>
      <c r="DT67" s="66"/>
      <c r="DU67" s="66"/>
      <c r="DV67" s="67"/>
      <c r="DW67" s="66"/>
      <c r="DX67" s="66"/>
      <c r="DY67" s="66"/>
      <c r="DZ67" s="66"/>
      <c r="EA67" s="67"/>
      <c r="EB67" s="66"/>
      <c r="EC67" s="66"/>
      <c r="ED67" s="66"/>
      <c r="EE67" s="66"/>
      <c r="EF67" s="67"/>
      <c r="EG67" s="66"/>
      <c r="EH67" s="66"/>
      <c r="EI67" s="66"/>
      <c r="EJ67" s="66"/>
      <c r="EK67" s="67"/>
      <c r="EL67" s="66"/>
      <c r="EM67" s="66"/>
      <c r="EN67" s="66"/>
      <c r="EO67" s="66"/>
      <c r="EP67" s="67"/>
      <c r="EQ67" s="66"/>
      <c r="ER67" s="66"/>
      <c r="ES67" s="66"/>
      <c r="ET67" s="66"/>
      <c r="EU67" s="67"/>
      <c r="EV67" s="66"/>
      <c r="EW67" s="66"/>
      <c r="EX67" s="66"/>
      <c r="EY67" s="66"/>
      <c r="EZ67" s="67"/>
      <c r="FA67" s="66"/>
      <c r="FB67" s="66"/>
      <c r="FC67" s="66"/>
      <c r="FD67" s="66"/>
      <c r="FE67" s="67"/>
      <c r="FF67" s="66"/>
      <c r="FG67" s="66"/>
      <c r="FH67" s="66"/>
      <c r="FI67" s="66"/>
      <c r="FJ67" s="67"/>
      <c r="FK67" s="66"/>
      <c r="FL67" s="66"/>
      <c r="FM67" s="66"/>
      <c r="FN67" s="66"/>
      <c r="FO67" s="67"/>
      <c r="FP67" s="66"/>
      <c r="FQ67" s="66"/>
      <c r="FR67" s="66"/>
      <c r="FS67" s="66"/>
      <c r="FT67" s="67"/>
      <c r="FU67" s="66"/>
      <c r="FV67" s="66"/>
      <c r="FW67" s="66"/>
      <c r="FX67" s="66"/>
      <c r="FY67" s="68"/>
    </row>
    <row r="68" spans="1:181" ht="18" customHeight="1" outlineLevel="1">
      <c r="A68" s="60"/>
      <c r="B68" s="69">
        <v>5.01</v>
      </c>
      <c r="C68" s="70" t="b">
        <v>0</v>
      </c>
      <c r="D68" s="71" t="s">
        <v>45</v>
      </c>
      <c r="E68" s="71"/>
      <c r="F68" s="72" t="str">
        <f>IFERROR(INDEX(#REF!, MATCH($G68,#REF!, 0)), "")</f>
        <v/>
      </c>
      <c r="G68" s="73" t="s">
        <v>17</v>
      </c>
      <c r="H68" s="74"/>
      <c r="I68" s="75"/>
      <c r="J68" s="76" t="str">
        <f t="shared" ref="J68:J82" si="4">IF(AND(ISNUMBER($H68), ISNUMBER($I68)), $I68-$H68+1, "")</f>
        <v/>
      </c>
      <c r="K68" s="77"/>
      <c r="L68" s="78"/>
      <c r="M68" s="78"/>
      <c r="N68" s="78"/>
      <c r="O68" s="79"/>
      <c r="P68" s="80"/>
      <c r="Q68" s="78"/>
      <c r="R68" s="78"/>
      <c r="S68" s="78"/>
      <c r="T68" s="79"/>
      <c r="U68" s="80"/>
      <c r="V68" s="78"/>
      <c r="W68" s="78"/>
      <c r="X68" s="78"/>
      <c r="Y68" s="79"/>
      <c r="Z68" s="80"/>
      <c r="AA68" s="78"/>
      <c r="AB68" s="78"/>
      <c r="AC68" s="78"/>
      <c r="AD68" s="79"/>
      <c r="AE68" s="80"/>
      <c r="AF68" s="78"/>
      <c r="AG68" s="78"/>
      <c r="AH68" s="78"/>
      <c r="AI68" s="78"/>
      <c r="AJ68" s="80"/>
      <c r="AK68" s="78"/>
      <c r="AL68" s="78"/>
      <c r="AM68" s="78"/>
      <c r="AN68" s="78"/>
      <c r="AO68" s="80"/>
      <c r="AP68" s="78"/>
      <c r="AQ68" s="78"/>
      <c r="AR68" s="78"/>
      <c r="AS68" s="78"/>
      <c r="AT68" s="80"/>
      <c r="AU68" s="78"/>
      <c r="AV68" s="78"/>
      <c r="AW68" s="78"/>
      <c r="AX68" s="78"/>
      <c r="AY68" s="80"/>
      <c r="AZ68" s="78"/>
      <c r="BA68" s="78"/>
      <c r="BB68" s="78"/>
      <c r="BC68" s="78"/>
      <c r="BD68" s="80"/>
      <c r="BE68" s="78"/>
      <c r="BF68" s="78"/>
      <c r="BG68" s="78"/>
      <c r="BH68" s="78"/>
      <c r="BI68" s="80"/>
      <c r="BJ68" s="78"/>
      <c r="BK68" s="78"/>
      <c r="BL68" s="78"/>
      <c r="BM68" s="78"/>
      <c r="BN68" s="78"/>
      <c r="BO68" s="80"/>
      <c r="BP68" s="78"/>
      <c r="BQ68" s="78"/>
      <c r="BR68" s="78"/>
      <c r="BS68" s="80"/>
      <c r="BT68" s="78"/>
      <c r="BU68" s="78"/>
      <c r="BV68" s="78"/>
      <c r="BW68" s="78"/>
      <c r="BX68" s="80"/>
      <c r="BY68" s="78"/>
      <c r="BZ68" s="78"/>
      <c r="CA68" s="78"/>
      <c r="CB68" s="78"/>
      <c r="CC68" s="80"/>
      <c r="CD68" s="78"/>
      <c r="CE68" s="78"/>
      <c r="CF68" s="78"/>
      <c r="CG68" s="78"/>
      <c r="CH68" s="80"/>
      <c r="CI68" s="78"/>
      <c r="CJ68" s="78"/>
      <c r="CK68" s="78"/>
      <c r="CL68" s="78"/>
      <c r="CM68" s="80"/>
      <c r="CN68" s="78"/>
      <c r="CO68" s="78"/>
      <c r="CP68" s="78"/>
      <c r="CQ68" s="78"/>
      <c r="CR68" s="80"/>
      <c r="CS68" s="78"/>
      <c r="CT68" s="78"/>
      <c r="CU68" s="78"/>
      <c r="CV68" s="78"/>
      <c r="CW68" s="80"/>
      <c r="CX68" s="78"/>
      <c r="CY68" s="78"/>
      <c r="CZ68" s="78"/>
      <c r="DA68" s="78"/>
      <c r="DB68" s="80"/>
      <c r="DC68" s="78"/>
      <c r="DD68" s="78"/>
      <c r="DE68" s="78"/>
      <c r="DF68" s="78"/>
      <c r="DG68" s="80"/>
      <c r="DH68" s="78"/>
      <c r="DI68" s="78"/>
      <c r="DJ68" s="78"/>
      <c r="DK68" s="78"/>
      <c r="DL68" s="80"/>
      <c r="DM68" s="78"/>
      <c r="DN68" s="78"/>
      <c r="DO68" s="78"/>
      <c r="DP68" s="78"/>
      <c r="DQ68" s="80"/>
      <c r="DR68" s="78"/>
      <c r="DS68" s="78"/>
      <c r="DT68" s="78"/>
      <c r="DU68" s="78"/>
      <c r="DV68" s="80"/>
      <c r="DW68" s="78"/>
      <c r="DX68" s="78"/>
      <c r="DY68" s="78"/>
      <c r="DZ68" s="78"/>
      <c r="EA68" s="80"/>
      <c r="EB68" s="78"/>
      <c r="EC68" s="78"/>
      <c r="ED68" s="78"/>
      <c r="EE68" s="78"/>
      <c r="EF68" s="80"/>
      <c r="EG68" s="78"/>
      <c r="EH68" s="78"/>
      <c r="EI68" s="78"/>
      <c r="EJ68" s="78"/>
      <c r="EK68" s="80"/>
      <c r="EL68" s="78"/>
      <c r="EM68" s="78"/>
      <c r="EN68" s="78"/>
      <c r="EO68" s="78"/>
      <c r="EP68" s="80"/>
      <c r="EQ68" s="78"/>
      <c r="ER68" s="78"/>
      <c r="ES68" s="78"/>
      <c r="ET68" s="78"/>
      <c r="EU68" s="80"/>
      <c r="EV68" s="78"/>
      <c r="EW68" s="78"/>
      <c r="EX68" s="78"/>
      <c r="EY68" s="78"/>
      <c r="EZ68" s="80"/>
      <c r="FA68" s="78"/>
      <c r="FB68" s="78"/>
      <c r="FC68" s="78"/>
      <c r="FD68" s="78"/>
      <c r="FE68" s="80"/>
      <c r="FF68" s="78"/>
      <c r="FG68" s="78"/>
      <c r="FH68" s="78"/>
      <c r="FI68" s="78"/>
      <c r="FJ68" s="80"/>
      <c r="FK68" s="78"/>
      <c r="FL68" s="78"/>
      <c r="FM68" s="78"/>
      <c r="FN68" s="78"/>
      <c r="FO68" s="80"/>
      <c r="FP68" s="78"/>
      <c r="FQ68" s="78"/>
      <c r="FR68" s="78"/>
      <c r="FS68" s="78"/>
      <c r="FT68" s="80"/>
      <c r="FU68" s="78"/>
      <c r="FV68" s="78"/>
      <c r="FW68" s="78"/>
      <c r="FX68" s="78"/>
      <c r="FY68" s="68"/>
    </row>
    <row r="69" spans="1:181" ht="18" customHeight="1" outlineLevel="1">
      <c r="A69" s="60"/>
      <c r="B69" s="81">
        <v>5.0199999999999996</v>
      </c>
      <c r="C69" s="82" t="b">
        <v>0</v>
      </c>
      <c r="D69" s="83" t="s">
        <v>46</v>
      </c>
      <c r="E69" s="71"/>
      <c r="F69" s="72" t="str">
        <f>IFERROR(INDEX(#REF!, MATCH($G69,#REF!, 0)), "")</f>
        <v/>
      </c>
      <c r="G69" s="73" t="s">
        <v>17</v>
      </c>
      <c r="H69" s="74"/>
      <c r="I69" s="75"/>
      <c r="J69" s="76" t="str">
        <f t="shared" si="4"/>
        <v/>
      </c>
      <c r="K69" s="77"/>
      <c r="L69" s="78"/>
      <c r="M69" s="78"/>
      <c r="N69" s="78"/>
      <c r="O69" s="79"/>
      <c r="P69" s="80"/>
      <c r="Q69" s="78"/>
      <c r="R69" s="78"/>
      <c r="S69" s="78"/>
      <c r="T69" s="79"/>
      <c r="U69" s="80"/>
      <c r="V69" s="78"/>
      <c r="W69" s="78"/>
      <c r="X69" s="78"/>
      <c r="Y69" s="79"/>
      <c r="Z69" s="80"/>
      <c r="AA69" s="78"/>
      <c r="AB69" s="78"/>
      <c r="AC69" s="78"/>
      <c r="AD69" s="79"/>
      <c r="AE69" s="80"/>
      <c r="AF69" s="78"/>
      <c r="AG69" s="78"/>
      <c r="AH69" s="78"/>
      <c r="AI69" s="78"/>
      <c r="AJ69" s="80"/>
      <c r="AK69" s="78"/>
      <c r="AL69" s="78"/>
      <c r="AM69" s="78"/>
      <c r="AN69" s="78"/>
      <c r="AO69" s="80"/>
      <c r="AP69" s="78"/>
      <c r="AQ69" s="78"/>
      <c r="AR69" s="78"/>
      <c r="AS69" s="78"/>
      <c r="AT69" s="80"/>
      <c r="AU69" s="78"/>
      <c r="AV69" s="78"/>
      <c r="AW69" s="78"/>
      <c r="AX69" s="78"/>
      <c r="AY69" s="80"/>
      <c r="AZ69" s="78"/>
      <c r="BA69" s="78"/>
      <c r="BB69" s="78"/>
      <c r="BC69" s="78"/>
      <c r="BD69" s="80"/>
      <c r="BE69" s="78"/>
      <c r="BF69" s="78"/>
      <c r="BG69" s="78"/>
      <c r="BH69" s="78"/>
      <c r="BI69" s="80"/>
      <c r="BJ69" s="78"/>
      <c r="BK69" s="78"/>
      <c r="BL69" s="78"/>
      <c r="BM69" s="78"/>
      <c r="BN69" s="78"/>
      <c r="BO69" s="80"/>
      <c r="BP69" s="78"/>
      <c r="BQ69" s="78"/>
      <c r="BR69" s="78"/>
      <c r="BS69" s="80"/>
      <c r="BT69" s="78"/>
      <c r="BU69" s="78"/>
      <c r="BV69" s="78"/>
      <c r="BW69" s="78"/>
      <c r="BX69" s="80"/>
      <c r="BY69" s="78"/>
      <c r="BZ69" s="78"/>
      <c r="CA69" s="78"/>
      <c r="CB69" s="78"/>
      <c r="CC69" s="80"/>
      <c r="CD69" s="78"/>
      <c r="CE69" s="78"/>
      <c r="CF69" s="78"/>
      <c r="CG69" s="78"/>
      <c r="CH69" s="80"/>
      <c r="CI69" s="78"/>
      <c r="CJ69" s="78"/>
      <c r="CK69" s="78"/>
      <c r="CL69" s="78"/>
      <c r="CM69" s="80"/>
      <c r="CN69" s="78"/>
      <c r="CO69" s="78"/>
      <c r="CP69" s="78"/>
      <c r="CQ69" s="78"/>
      <c r="CR69" s="80"/>
      <c r="CS69" s="78"/>
      <c r="CT69" s="78"/>
      <c r="CU69" s="78"/>
      <c r="CV69" s="78"/>
      <c r="CW69" s="80"/>
      <c r="CX69" s="78"/>
      <c r="CY69" s="78"/>
      <c r="CZ69" s="78"/>
      <c r="DA69" s="78"/>
      <c r="DB69" s="80"/>
      <c r="DC69" s="78"/>
      <c r="DD69" s="78"/>
      <c r="DE69" s="78"/>
      <c r="DF69" s="78"/>
      <c r="DG69" s="80"/>
      <c r="DH69" s="78"/>
      <c r="DI69" s="78"/>
      <c r="DJ69" s="78"/>
      <c r="DK69" s="78"/>
      <c r="DL69" s="80"/>
      <c r="DM69" s="78"/>
      <c r="DN69" s="78"/>
      <c r="DO69" s="78"/>
      <c r="DP69" s="78"/>
      <c r="DQ69" s="80"/>
      <c r="DR69" s="78"/>
      <c r="DS69" s="78"/>
      <c r="DT69" s="78"/>
      <c r="DU69" s="78"/>
      <c r="DV69" s="80"/>
      <c r="DW69" s="78"/>
      <c r="DX69" s="78"/>
      <c r="DY69" s="78"/>
      <c r="DZ69" s="78"/>
      <c r="EA69" s="80"/>
      <c r="EB69" s="78"/>
      <c r="EC69" s="78"/>
      <c r="ED69" s="78"/>
      <c r="EE69" s="78"/>
      <c r="EF69" s="80"/>
      <c r="EG69" s="78"/>
      <c r="EH69" s="78"/>
      <c r="EI69" s="78"/>
      <c r="EJ69" s="78"/>
      <c r="EK69" s="80"/>
      <c r="EL69" s="78"/>
      <c r="EM69" s="78"/>
      <c r="EN69" s="78"/>
      <c r="EO69" s="78"/>
      <c r="EP69" s="80"/>
      <c r="EQ69" s="78"/>
      <c r="ER69" s="78"/>
      <c r="ES69" s="78"/>
      <c r="ET69" s="78"/>
      <c r="EU69" s="80"/>
      <c r="EV69" s="78"/>
      <c r="EW69" s="78"/>
      <c r="EX69" s="78"/>
      <c r="EY69" s="78"/>
      <c r="EZ69" s="80"/>
      <c r="FA69" s="78"/>
      <c r="FB69" s="78"/>
      <c r="FC69" s="78"/>
      <c r="FD69" s="78"/>
      <c r="FE69" s="80"/>
      <c r="FF69" s="78"/>
      <c r="FG69" s="78"/>
      <c r="FH69" s="78"/>
      <c r="FI69" s="78"/>
      <c r="FJ69" s="80"/>
      <c r="FK69" s="78"/>
      <c r="FL69" s="78"/>
      <c r="FM69" s="78"/>
      <c r="FN69" s="78"/>
      <c r="FO69" s="80"/>
      <c r="FP69" s="78"/>
      <c r="FQ69" s="78"/>
      <c r="FR69" s="78"/>
      <c r="FS69" s="78"/>
      <c r="FT69" s="80"/>
      <c r="FU69" s="78"/>
      <c r="FV69" s="78"/>
      <c r="FW69" s="78"/>
      <c r="FX69" s="78"/>
      <c r="FY69" s="68"/>
    </row>
    <row r="70" spans="1:181" ht="18" customHeight="1" outlineLevel="1">
      <c r="A70" s="60"/>
      <c r="B70" s="81">
        <v>5.0299999999999994</v>
      </c>
      <c r="C70" s="82" t="b">
        <v>0</v>
      </c>
      <c r="D70" s="71" t="s">
        <v>47</v>
      </c>
      <c r="E70" s="71"/>
      <c r="F70" s="72" t="str">
        <f>IFERROR(INDEX(#REF!, MATCH($G70,#REF!, 0)), "")</f>
        <v/>
      </c>
      <c r="G70" s="73" t="s">
        <v>17</v>
      </c>
      <c r="H70" s="74"/>
      <c r="I70" s="75"/>
      <c r="J70" s="76" t="str">
        <f t="shared" si="4"/>
        <v/>
      </c>
      <c r="K70" s="77"/>
      <c r="L70" s="78"/>
      <c r="M70" s="78"/>
      <c r="N70" s="78"/>
      <c r="O70" s="79"/>
      <c r="P70" s="80"/>
      <c r="Q70" s="78"/>
      <c r="R70" s="78"/>
      <c r="S70" s="78"/>
      <c r="T70" s="79"/>
      <c r="U70" s="80"/>
      <c r="V70" s="78"/>
      <c r="W70" s="78"/>
      <c r="X70" s="78"/>
      <c r="Y70" s="79"/>
      <c r="Z70" s="80"/>
      <c r="AA70" s="78"/>
      <c r="AB70" s="78"/>
      <c r="AC70" s="78"/>
      <c r="AD70" s="79"/>
      <c r="AE70" s="80"/>
      <c r="AF70" s="78"/>
      <c r="AG70" s="78"/>
      <c r="AH70" s="78"/>
      <c r="AI70" s="78"/>
      <c r="AJ70" s="80"/>
      <c r="AK70" s="78"/>
      <c r="AL70" s="78"/>
      <c r="AM70" s="78"/>
      <c r="AN70" s="78"/>
      <c r="AO70" s="80"/>
      <c r="AP70" s="78"/>
      <c r="AQ70" s="78"/>
      <c r="AR70" s="78"/>
      <c r="AS70" s="78"/>
      <c r="AT70" s="80"/>
      <c r="AU70" s="78"/>
      <c r="AV70" s="78"/>
      <c r="AW70" s="78"/>
      <c r="AX70" s="78"/>
      <c r="AY70" s="80"/>
      <c r="AZ70" s="78"/>
      <c r="BA70" s="78"/>
      <c r="BB70" s="78"/>
      <c r="BC70" s="78"/>
      <c r="BD70" s="80"/>
      <c r="BE70" s="78"/>
      <c r="BF70" s="78"/>
      <c r="BG70" s="78"/>
      <c r="BH70" s="78"/>
      <c r="BI70" s="80"/>
      <c r="BJ70" s="78"/>
      <c r="BK70" s="78"/>
      <c r="BL70" s="78"/>
      <c r="BM70" s="78"/>
      <c r="BN70" s="78"/>
      <c r="BO70" s="80"/>
      <c r="BP70" s="78"/>
      <c r="BQ70" s="78"/>
      <c r="BR70" s="78"/>
      <c r="BS70" s="80"/>
      <c r="BT70" s="78"/>
      <c r="BU70" s="78"/>
      <c r="BV70" s="78"/>
      <c r="BW70" s="78"/>
      <c r="BX70" s="80"/>
      <c r="BY70" s="78"/>
      <c r="BZ70" s="78"/>
      <c r="CA70" s="78"/>
      <c r="CB70" s="78"/>
      <c r="CC70" s="80"/>
      <c r="CD70" s="78"/>
      <c r="CE70" s="78"/>
      <c r="CF70" s="78"/>
      <c r="CG70" s="78"/>
      <c r="CH70" s="80"/>
      <c r="CI70" s="78"/>
      <c r="CJ70" s="78"/>
      <c r="CK70" s="78"/>
      <c r="CL70" s="78"/>
      <c r="CM70" s="80"/>
      <c r="CN70" s="78"/>
      <c r="CO70" s="78"/>
      <c r="CP70" s="78"/>
      <c r="CQ70" s="78"/>
      <c r="CR70" s="80"/>
      <c r="CS70" s="78"/>
      <c r="CT70" s="78"/>
      <c r="CU70" s="78"/>
      <c r="CV70" s="78"/>
      <c r="CW70" s="80"/>
      <c r="CX70" s="78"/>
      <c r="CY70" s="78"/>
      <c r="CZ70" s="78"/>
      <c r="DA70" s="78"/>
      <c r="DB70" s="80"/>
      <c r="DC70" s="78"/>
      <c r="DD70" s="78"/>
      <c r="DE70" s="78"/>
      <c r="DF70" s="78"/>
      <c r="DG70" s="80"/>
      <c r="DH70" s="78"/>
      <c r="DI70" s="78"/>
      <c r="DJ70" s="78"/>
      <c r="DK70" s="78"/>
      <c r="DL70" s="80"/>
      <c r="DM70" s="78"/>
      <c r="DN70" s="78"/>
      <c r="DO70" s="78"/>
      <c r="DP70" s="78"/>
      <c r="DQ70" s="80"/>
      <c r="DR70" s="78"/>
      <c r="DS70" s="78"/>
      <c r="DT70" s="78"/>
      <c r="DU70" s="78"/>
      <c r="DV70" s="80"/>
      <c r="DW70" s="78"/>
      <c r="DX70" s="78"/>
      <c r="DY70" s="78"/>
      <c r="DZ70" s="78"/>
      <c r="EA70" s="80"/>
      <c r="EB70" s="78"/>
      <c r="EC70" s="78"/>
      <c r="ED70" s="78"/>
      <c r="EE70" s="78"/>
      <c r="EF70" s="80"/>
      <c r="EG70" s="78"/>
      <c r="EH70" s="78"/>
      <c r="EI70" s="78"/>
      <c r="EJ70" s="78"/>
      <c r="EK70" s="80"/>
      <c r="EL70" s="78"/>
      <c r="EM70" s="78"/>
      <c r="EN70" s="78"/>
      <c r="EO70" s="78"/>
      <c r="EP70" s="80"/>
      <c r="EQ70" s="78"/>
      <c r="ER70" s="78"/>
      <c r="ES70" s="78"/>
      <c r="ET70" s="78"/>
      <c r="EU70" s="80"/>
      <c r="EV70" s="78"/>
      <c r="EW70" s="78"/>
      <c r="EX70" s="78"/>
      <c r="EY70" s="78"/>
      <c r="EZ70" s="80"/>
      <c r="FA70" s="78"/>
      <c r="FB70" s="78"/>
      <c r="FC70" s="78"/>
      <c r="FD70" s="78"/>
      <c r="FE70" s="80"/>
      <c r="FF70" s="78"/>
      <c r="FG70" s="78"/>
      <c r="FH70" s="78"/>
      <c r="FI70" s="78"/>
      <c r="FJ70" s="80"/>
      <c r="FK70" s="78"/>
      <c r="FL70" s="78"/>
      <c r="FM70" s="78"/>
      <c r="FN70" s="78"/>
      <c r="FO70" s="80"/>
      <c r="FP70" s="78"/>
      <c r="FQ70" s="78"/>
      <c r="FR70" s="78"/>
      <c r="FS70" s="78"/>
      <c r="FT70" s="80"/>
      <c r="FU70" s="78"/>
      <c r="FV70" s="78"/>
      <c r="FW70" s="78"/>
      <c r="FX70" s="78"/>
      <c r="FY70" s="68"/>
    </row>
    <row r="71" spans="1:181" ht="18" customHeight="1" outlineLevel="1">
      <c r="A71" s="60"/>
      <c r="B71" s="81">
        <v>5.0399999999999991</v>
      </c>
      <c r="C71" s="82" t="b">
        <v>0</v>
      </c>
      <c r="D71" s="83" t="s">
        <v>48</v>
      </c>
      <c r="E71" s="71"/>
      <c r="F71" s="72" t="str">
        <f>IFERROR(INDEX(#REF!, MATCH($G71,#REF!, 0)), "")</f>
        <v/>
      </c>
      <c r="G71" s="73" t="s">
        <v>17</v>
      </c>
      <c r="H71" s="74"/>
      <c r="I71" s="75"/>
      <c r="J71" s="76" t="str">
        <f t="shared" si="4"/>
        <v/>
      </c>
      <c r="K71" s="77"/>
      <c r="L71" s="78"/>
      <c r="M71" s="78"/>
      <c r="N71" s="78"/>
      <c r="O71" s="79"/>
      <c r="P71" s="80"/>
      <c r="Q71" s="78"/>
      <c r="R71" s="78"/>
      <c r="S71" s="78"/>
      <c r="T71" s="79"/>
      <c r="U71" s="80"/>
      <c r="V71" s="78"/>
      <c r="W71" s="78"/>
      <c r="X71" s="78"/>
      <c r="Y71" s="79"/>
      <c r="Z71" s="80"/>
      <c r="AA71" s="78"/>
      <c r="AB71" s="78"/>
      <c r="AC71" s="78"/>
      <c r="AD71" s="79"/>
      <c r="AE71" s="80"/>
      <c r="AF71" s="78"/>
      <c r="AG71" s="78"/>
      <c r="AH71" s="78"/>
      <c r="AI71" s="78"/>
      <c r="AJ71" s="80"/>
      <c r="AK71" s="78"/>
      <c r="AL71" s="78"/>
      <c r="AM71" s="78"/>
      <c r="AN71" s="78"/>
      <c r="AO71" s="80"/>
      <c r="AP71" s="78"/>
      <c r="AQ71" s="78"/>
      <c r="AR71" s="78"/>
      <c r="AS71" s="78"/>
      <c r="AT71" s="80"/>
      <c r="AU71" s="78"/>
      <c r="AV71" s="78"/>
      <c r="AW71" s="78"/>
      <c r="AX71" s="78"/>
      <c r="AY71" s="80"/>
      <c r="AZ71" s="78"/>
      <c r="BA71" s="78"/>
      <c r="BB71" s="78"/>
      <c r="BC71" s="78"/>
      <c r="BD71" s="80"/>
      <c r="BE71" s="78"/>
      <c r="BF71" s="78"/>
      <c r="BG71" s="78"/>
      <c r="BH71" s="78"/>
      <c r="BI71" s="80"/>
      <c r="BJ71" s="78"/>
      <c r="BK71" s="78"/>
      <c r="BL71" s="78"/>
      <c r="BM71" s="78"/>
      <c r="BN71" s="78"/>
      <c r="BO71" s="80"/>
      <c r="BP71" s="78"/>
      <c r="BQ71" s="78"/>
      <c r="BR71" s="78"/>
      <c r="BS71" s="80"/>
      <c r="BT71" s="78"/>
      <c r="BU71" s="78"/>
      <c r="BV71" s="78"/>
      <c r="BW71" s="78"/>
      <c r="BX71" s="80"/>
      <c r="BY71" s="78"/>
      <c r="BZ71" s="78"/>
      <c r="CA71" s="78"/>
      <c r="CB71" s="78"/>
      <c r="CC71" s="80"/>
      <c r="CD71" s="78"/>
      <c r="CE71" s="78"/>
      <c r="CF71" s="78"/>
      <c r="CG71" s="78"/>
      <c r="CH71" s="80"/>
      <c r="CI71" s="78"/>
      <c r="CJ71" s="78"/>
      <c r="CK71" s="78"/>
      <c r="CL71" s="78"/>
      <c r="CM71" s="80"/>
      <c r="CN71" s="78"/>
      <c r="CO71" s="78"/>
      <c r="CP71" s="78"/>
      <c r="CQ71" s="78"/>
      <c r="CR71" s="80"/>
      <c r="CS71" s="78"/>
      <c r="CT71" s="78"/>
      <c r="CU71" s="78"/>
      <c r="CV71" s="78"/>
      <c r="CW71" s="80"/>
      <c r="CX71" s="78"/>
      <c r="CY71" s="78"/>
      <c r="CZ71" s="78"/>
      <c r="DA71" s="78"/>
      <c r="DB71" s="80"/>
      <c r="DC71" s="78"/>
      <c r="DD71" s="78"/>
      <c r="DE71" s="78"/>
      <c r="DF71" s="78"/>
      <c r="DG71" s="80"/>
      <c r="DH71" s="78"/>
      <c r="DI71" s="78"/>
      <c r="DJ71" s="78"/>
      <c r="DK71" s="78"/>
      <c r="DL71" s="80"/>
      <c r="DM71" s="78"/>
      <c r="DN71" s="78"/>
      <c r="DO71" s="78"/>
      <c r="DP71" s="78"/>
      <c r="DQ71" s="80"/>
      <c r="DR71" s="78"/>
      <c r="DS71" s="78"/>
      <c r="DT71" s="78"/>
      <c r="DU71" s="78"/>
      <c r="DV71" s="80"/>
      <c r="DW71" s="78"/>
      <c r="DX71" s="78"/>
      <c r="DY71" s="78"/>
      <c r="DZ71" s="78"/>
      <c r="EA71" s="80"/>
      <c r="EB71" s="78"/>
      <c r="EC71" s="78"/>
      <c r="ED71" s="78"/>
      <c r="EE71" s="78"/>
      <c r="EF71" s="80"/>
      <c r="EG71" s="78"/>
      <c r="EH71" s="78"/>
      <c r="EI71" s="78"/>
      <c r="EJ71" s="78"/>
      <c r="EK71" s="80"/>
      <c r="EL71" s="78"/>
      <c r="EM71" s="78"/>
      <c r="EN71" s="78"/>
      <c r="EO71" s="78"/>
      <c r="EP71" s="80"/>
      <c r="EQ71" s="78"/>
      <c r="ER71" s="78"/>
      <c r="ES71" s="78"/>
      <c r="ET71" s="78"/>
      <c r="EU71" s="80"/>
      <c r="EV71" s="78"/>
      <c r="EW71" s="78"/>
      <c r="EX71" s="78"/>
      <c r="EY71" s="78"/>
      <c r="EZ71" s="80"/>
      <c r="FA71" s="78"/>
      <c r="FB71" s="78"/>
      <c r="FC71" s="78"/>
      <c r="FD71" s="78"/>
      <c r="FE71" s="80"/>
      <c r="FF71" s="78"/>
      <c r="FG71" s="78"/>
      <c r="FH71" s="78"/>
      <c r="FI71" s="78"/>
      <c r="FJ71" s="80"/>
      <c r="FK71" s="78"/>
      <c r="FL71" s="78"/>
      <c r="FM71" s="78"/>
      <c r="FN71" s="78"/>
      <c r="FO71" s="80"/>
      <c r="FP71" s="78"/>
      <c r="FQ71" s="78"/>
      <c r="FR71" s="78"/>
      <c r="FS71" s="78"/>
      <c r="FT71" s="80"/>
      <c r="FU71" s="78"/>
      <c r="FV71" s="78"/>
      <c r="FW71" s="78"/>
      <c r="FX71" s="78"/>
      <c r="FY71" s="68"/>
    </row>
    <row r="72" spans="1:181" ht="18" hidden="1" customHeight="1" outlineLevel="1">
      <c r="A72" s="60"/>
      <c r="B72" s="81">
        <v>5.0499999999999989</v>
      </c>
      <c r="C72" s="82" t="b">
        <v>0</v>
      </c>
      <c r="D72" s="71"/>
      <c r="E72" s="71"/>
      <c r="F72" s="72" t="str">
        <f t="array" ref="F72">IFERROR(INDEX(#REF!, MATCH($G72,#REF!, 0)), "")</f>
        <v/>
      </c>
      <c r="G72" s="73"/>
      <c r="H72" s="74"/>
      <c r="I72" s="75"/>
      <c r="J72" s="76" t="str">
        <f t="shared" si="4"/>
        <v/>
      </c>
      <c r="K72" s="77"/>
      <c r="L72" s="78"/>
      <c r="M72" s="78"/>
      <c r="N72" s="78"/>
      <c r="O72" s="79"/>
      <c r="P72" s="80"/>
      <c r="Q72" s="78"/>
      <c r="R72" s="78"/>
      <c r="S72" s="78"/>
      <c r="T72" s="79"/>
      <c r="U72" s="80"/>
      <c r="V72" s="78"/>
      <c r="W72" s="78"/>
      <c r="X72" s="78"/>
      <c r="Y72" s="79"/>
      <c r="Z72" s="80"/>
      <c r="AA72" s="78"/>
      <c r="AB72" s="78"/>
      <c r="AC72" s="78"/>
      <c r="AD72" s="79"/>
      <c r="AE72" s="80"/>
      <c r="AF72" s="78"/>
      <c r="AG72" s="78"/>
      <c r="AH72" s="78"/>
      <c r="AI72" s="78"/>
      <c r="AJ72" s="80"/>
      <c r="AK72" s="78"/>
      <c r="AL72" s="78"/>
      <c r="AM72" s="78"/>
      <c r="AN72" s="78"/>
      <c r="AO72" s="80"/>
      <c r="AP72" s="78"/>
      <c r="AQ72" s="78"/>
      <c r="AR72" s="78"/>
      <c r="AS72" s="78"/>
      <c r="AT72" s="80"/>
      <c r="AU72" s="78"/>
      <c r="AV72" s="78"/>
      <c r="AW72" s="78"/>
      <c r="AX72" s="78"/>
      <c r="AY72" s="80"/>
      <c r="AZ72" s="78"/>
      <c r="BA72" s="78"/>
      <c r="BB72" s="78"/>
      <c r="BC72" s="78"/>
      <c r="BD72" s="80"/>
      <c r="BE72" s="78"/>
      <c r="BF72" s="78"/>
      <c r="BG72" s="78"/>
      <c r="BH72" s="78"/>
      <c r="BI72" s="80"/>
      <c r="BJ72" s="78"/>
      <c r="BK72" s="78"/>
      <c r="BL72" s="78"/>
      <c r="BM72" s="78"/>
      <c r="BN72" s="78"/>
      <c r="BO72" s="80"/>
      <c r="BP72" s="78"/>
      <c r="BQ72" s="78"/>
      <c r="BR72" s="78"/>
      <c r="BS72" s="80"/>
      <c r="BT72" s="78"/>
      <c r="BU72" s="78"/>
      <c r="BV72" s="78"/>
      <c r="BW72" s="78"/>
      <c r="BX72" s="80"/>
      <c r="BY72" s="78"/>
      <c r="BZ72" s="78"/>
      <c r="CA72" s="78"/>
      <c r="CB72" s="78"/>
      <c r="CC72" s="80"/>
      <c r="CD72" s="78"/>
      <c r="CE72" s="78"/>
      <c r="CF72" s="78"/>
      <c r="CG72" s="78"/>
      <c r="CH72" s="80"/>
      <c r="CI72" s="78"/>
      <c r="CJ72" s="78"/>
      <c r="CK72" s="78"/>
      <c r="CL72" s="78"/>
      <c r="CM72" s="80"/>
      <c r="CN72" s="78"/>
      <c r="CO72" s="78"/>
      <c r="CP72" s="78"/>
      <c r="CQ72" s="78"/>
      <c r="CR72" s="80"/>
      <c r="CS72" s="78"/>
      <c r="CT72" s="78"/>
      <c r="CU72" s="78"/>
      <c r="CV72" s="78"/>
      <c r="CW72" s="80"/>
      <c r="CX72" s="78"/>
      <c r="CY72" s="78"/>
      <c r="CZ72" s="78"/>
      <c r="DA72" s="78"/>
      <c r="DB72" s="80"/>
      <c r="DC72" s="78"/>
      <c r="DD72" s="78"/>
      <c r="DE72" s="78"/>
      <c r="DF72" s="78"/>
      <c r="DG72" s="80"/>
      <c r="DH72" s="78"/>
      <c r="DI72" s="78"/>
      <c r="DJ72" s="78"/>
      <c r="DK72" s="78"/>
      <c r="DL72" s="80"/>
      <c r="DM72" s="78"/>
      <c r="DN72" s="78"/>
      <c r="DO72" s="78"/>
      <c r="DP72" s="78"/>
      <c r="DQ72" s="80"/>
      <c r="DR72" s="78"/>
      <c r="DS72" s="78"/>
      <c r="DT72" s="78"/>
      <c r="DU72" s="78"/>
      <c r="DV72" s="80"/>
      <c r="DW72" s="78"/>
      <c r="DX72" s="78"/>
      <c r="DY72" s="78"/>
      <c r="DZ72" s="78"/>
      <c r="EA72" s="80"/>
      <c r="EB72" s="78"/>
      <c r="EC72" s="78"/>
      <c r="ED72" s="78"/>
      <c r="EE72" s="78"/>
      <c r="EF72" s="80"/>
      <c r="EG72" s="78"/>
      <c r="EH72" s="78"/>
      <c r="EI72" s="78"/>
      <c r="EJ72" s="78"/>
      <c r="EK72" s="80"/>
      <c r="EL72" s="78"/>
      <c r="EM72" s="78"/>
      <c r="EN72" s="78"/>
      <c r="EO72" s="78"/>
      <c r="EP72" s="80"/>
      <c r="EQ72" s="78"/>
      <c r="ER72" s="78"/>
      <c r="ES72" s="78"/>
      <c r="ET72" s="78"/>
      <c r="EU72" s="80"/>
      <c r="EV72" s="78"/>
      <c r="EW72" s="78"/>
      <c r="EX72" s="78"/>
      <c r="EY72" s="78"/>
      <c r="EZ72" s="80"/>
      <c r="FA72" s="78"/>
      <c r="FB72" s="78"/>
      <c r="FC72" s="78"/>
      <c r="FD72" s="78"/>
      <c r="FE72" s="80"/>
      <c r="FF72" s="78"/>
      <c r="FG72" s="78"/>
      <c r="FH72" s="78"/>
      <c r="FI72" s="78"/>
      <c r="FJ72" s="80"/>
      <c r="FK72" s="78"/>
      <c r="FL72" s="78"/>
      <c r="FM72" s="78"/>
      <c r="FN72" s="78"/>
      <c r="FO72" s="80"/>
      <c r="FP72" s="78"/>
      <c r="FQ72" s="78"/>
      <c r="FR72" s="78"/>
      <c r="FS72" s="78"/>
      <c r="FT72" s="80"/>
      <c r="FU72" s="78"/>
      <c r="FV72" s="78"/>
      <c r="FW72" s="78"/>
      <c r="FX72" s="78"/>
      <c r="FY72" s="68"/>
    </row>
    <row r="73" spans="1:181" ht="18" hidden="1" customHeight="1" outlineLevel="1">
      <c r="A73" s="60"/>
      <c r="B73" s="81">
        <v>5.0599999999999987</v>
      </c>
      <c r="C73" s="82" t="b">
        <v>0</v>
      </c>
      <c r="D73" s="83"/>
      <c r="E73" s="71"/>
      <c r="F73" s="72" t="str">
        <f t="array" ref="F73">IFERROR(INDEX(#REF!, MATCH($G73,#REF!, 0)), "")</f>
        <v/>
      </c>
      <c r="G73" s="73"/>
      <c r="H73" s="74"/>
      <c r="I73" s="75"/>
      <c r="J73" s="76" t="str">
        <f t="shared" si="4"/>
        <v/>
      </c>
      <c r="K73" s="77"/>
      <c r="L73" s="78"/>
      <c r="M73" s="78"/>
      <c r="N73" s="78"/>
      <c r="O73" s="79"/>
      <c r="P73" s="80"/>
      <c r="Q73" s="78"/>
      <c r="R73" s="78"/>
      <c r="S73" s="78"/>
      <c r="T73" s="79"/>
      <c r="U73" s="80"/>
      <c r="V73" s="78"/>
      <c r="W73" s="78"/>
      <c r="X73" s="78"/>
      <c r="Y73" s="79"/>
      <c r="Z73" s="80"/>
      <c r="AA73" s="78"/>
      <c r="AB73" s="78"/>
      <c r="AC73" s="78"/>
      <c r="AD73" s="79"/>
      <c r="AE73" s="80"/>
      <c r="AF73" s="78"/>
      <c r="AG73" s="78"/>
      <c r="AH73" s="78"/>
      <c r="AI73" s="78"/>
      <c r="AJ73" s="80"/>
      <c r="AK73" s="78"/>
      <c r="AL73" s="78"/>
      <c r="AM73" s="78"/>
      <c r="AN73" s="78"/>
      <c r="AO73" s="80"/>
      <c r="AP73" s="78"/>
      <c r="AQ73" s="78"/>
      <c r="AR73" s="78"/>
      <c r="AS73" s="78"/>
      <c r="AT73" s="80"/>
      <c r="AU73" s="78"/>
      <c r="AV73" s="78"/>
      <c r="AW73" s="78"/>
      <c r="AX73" s="78"/>
      <c r="AY73" s="80"/>
      <c r="AZ73" s="78"/>
      <c r="BA73" s="78"/>
      <c r="BB73" s="78"/>
      <c r="BC73" s="78"/>
      <c r="BD73" s="80"/>
      <c r="BE73" s="78"/>
      <c r="BF73" s="78"/>
      <c r="BG73" s="78"/>
      <c r="BH73" s="78"/>
      <c r="BI73" s="80"/>
      <c r="BJ73" s="78"/>
      <c r="BK73" s="78"/>
      <c r="BL73" s="78"/>
      <c r="BM73" s="78"/>
      <c r="BN73" s="78"/>
      <c r="BO73" s="80"/>
      <c r="BP73" s="78"/>
      <c r="BQ73" s="78"/>
      <c r="BR73" s="78"/>
      <c r="BS73" s="80"/>
      <c r="BT73" s="78"/>
      <c r="BU73" s="78"/>
      <c r="BV73" s="78"/>
      <c r="BW73" s="78"/>
      <c r="BX73" s="80"/>
      <c r="BY73" s="78"/>
      <c r="BZ73" s="78"/>
      <c r="CA73" s="78"/>
      <c r="CB73" s="78"/>
      <c r="CC73" s="80"/>
      <c r="CD73" s="78"/>
      <c r="CE73" s="78"/>
      <c r="CF73" s="78"/>
      <c r="CG73" s="78"/>
      <c r="CH73" s="80"/>
      <c r="CI73" s="78"/>
      <c r="CJ73" s="78"/>
      <c r="CK73" s="78"/>
      <c r="CL73" s="78"/>
      <c r="CM73" s="80"/>
      <c r="CN73" s="78"/>
      <c r="CO73" s="78"/>
      <c r="CP73" s="78"/>
      <c r="CQ73" s="78"/>
      <c r="CR73" s="80"/>
      <c r="CS73" s="78"/>
      <c r="CT73" s="78"/>
      <c r="CU73" s="78"/>
      <c r="CV73" s="78"/>
      <c r="CW73" s="80"/>
      <c r="CX73" s="78"/>
      <c r="CY73" s="78"/>
      <c r="CZ73" s="78"/>
      <c r="DA73" s="78"/>
      <c r="DB73" s="80"/>
      <c r="DC73" s="78"/>
      <c r="DD73" s="78"/>
      <c r="DE73" s="78"/>
      <c r="DF73" s="78"/>
      <c r="DG73" s="80"/>
      <c r="DH73" s="78"/>
      <c r="DI73" s="78"/>
      <c r="DJ73" s="78"/>
      <c r="DK73" s="78"/>
      <c r="DL73" s="80"/>
      <c r="DM73" s="78"/>
      <c r="DN73" s="78"/>
      <c r="DO73" s="78"/>
      <c r="DP73" s="78"/>
      <c r="DQ73" s="80"/>
      <c r="DR73" s="78"/>
      <c r="DS73" s="78"/>
      <c r="DT73" s="78"/>
      <c r="DU73" s="78"/>
      <c r="DV73" s="80"/>
      <c r="DW73" s="78"/>
      <c r="DX73" s="78"/>
      <c r="DY73" s="78"/>
      <c r="DZ73" s="78"/>
      <c r="EA73" s="80"/>
      <c r="EB73" s="78"/>
      <c r="EC73" s="78"/>
      <c r="ED73" s="78"/>
      <c r="EE73" s="78"/>
      <c r="EF73" s="80"/>
      <c r="EG73" s="78"/>
      <c r="EH73" s="78"/>
      <c r="EI73" s="78"/>
      <c r="EJ73" s="78"/>
      <c r="EK73" s="80"/>
      <c r="EL73" s="78"/>
      <c r="EM73" s="78"/>
      <c r="EN73" s="78"/>
      <c r="EO73" s="78"/>
      <c r="EP73" s="80"/>
      <c r="EQ73" s="78"/>
      <c r="ER73" s="78"/>
      <c r="ES73" s="78"/>
      <c r="ET73" s="78"/>
      <c r="EU73" s="80"/>
      <c r="EV73" s="78"/>
      <c r="EW73" s="78"/>
      <c r="EX73" s="78"/>
      <c r="EY73" s="78"/>
      <c r="EZ73" s="80"/>
      <c r="FA73" s="78"/>
      <c r="FB73" s="78"/>
      <c r="FC73" s="78"/>
      <c r="FD73" s="78"/>
      <c r="FE73" s="80"/>
      <c r="FF73" s="78"/>
      <c r="FG73" s="78"/>
      <c r="FH73" s="78"/>
      <c r="FI73" s="78"/>
      <c r="FJ73" s="80"/>
      <c r="FK73" s="78"/>
      <c r="FL73" s="78"/>
      <c r="FM73" s="78"/>
      <c r="FN73" s="78"/>
      <c r="FO73" s="80"/>
      <c r="FP73" s="78"/>
      <c r="FQ73" s="78"/>
      <c r="FR73" s="78"/>
      <c r="FS73" s="78"/>
      <c r="FT73" s="80"/>
      <c r="FU73" s="78"/>
      <c r="FV73" s="78"/>
      <c r="FW73" s="78"/>
      <c r="FX73" s="78"/>
      <c r="FY73" s="68"/>
    </row>
    <row r="74" spans="1:181" ht="18" hidden="1" customHeight="1" outlineLevel="1">
      <c r="A74" s="60"/>
      <c r="B74" s="81">
        <v>5.0699999999999985</v>
      </c>
      <c r="C74" s="82" t="b">
        <v>0</v>
      </c>
      <c r="D74" s="71"/>
      <c r="E74" s="71"/>
      <c r="F74" s="72" t="str">
        <f t="array" ref="F74">IFERROR(INDEX(#REF!, MATCH($G74,#REF!, 0)), "")</f>
        <v/>
      </c>
      <c r="G74" s="73"/>
      <c r="H74" s="74"/>
      <c r="I74" s="75"/>
      <c r="J74" s="76" t="str">
        <f t="shared" si="4"/>
        <v/>
      </c>
      <c r="K74" s="77"/>
      <c r="L74" s="78"/>
      <c r="M74" s="78"/>
      <c r="N74" s="78"/>
      <c r="O74" s="79"/>
      <c r="P74" s="80"/>
      <c r="Q74" s="78"/>
      <c r="R74" s="78"/>
      <c r="S74" s="78"/>
      <c r="T74" s="79"/>
      <c r="U74" s="80"/>
      <c r="V74" s="78"/>
      <c r="W74" s="78"/>
      <c r="X74" s="78"/>
      <c r="Y74" s="79"/>
      <c r="Z74" s="80"/>
      <c r="AA74" s="78"/>
      <c r="AB74" s="78"/>
      <c r="AC74" s="78"/>
      <c r="AD74" s="79"/>
      <c r="AE74" s="80"/>
      <c r="AF74" s="78"/>
      <c r="AG74" s="78"/>
      <c r="AH74" s="78"/>
      <c r="AI74" s="78"/>
      <c r="AJ74" s="80"/>
      <c r="AK74" s="78"/>
      <c r="AL74" s="78"/>
      <c r="AM74" s="78"/>
      <c r="AN74" s="78"/>
      <c r="AO74" s="80"/>
      <c r="AP74" s="78"/>
      <c r="AQ74" s="78"/>
      <c r="AR74" s="78"/>
      <c r="AS74" s="78"/>
      <c r="AT74" s="80"/>
      <c r="AU74" s="78"/>
      <c r="AV74" s="78"/>
      <c r="AW74" s="78"/>
      <c r="AX74" s="78"/>
      <c r="AY74" s="80"/>
      <c r="AZ74" s="78"/>
      <c r="BA74" s="78"/>
      <c r="BB74" s="78"/>
      <c r="BC74" s="78"/>
      <c r="BD74" s="80"/>
      <c r="BE74" s="78"/>
      <c r="BF74" s="78"/>
      <c r="BG74" s="78"/>
      <c r="BH74" s="78"/>
      <c r="BI74" s="80"/>
      <c r="BJ74" s="78"/>
      <c r="BK74" s="78"/>
      <c r="BL74" s="78"/>
      <c r="BM74" s="78"/>
      <c r="BN74" s="78"/>
      <c r="BO74" s="80"/>
      <c r="BP74" s="78"/>
      <c r="BQ74" s="78"/>
      <c r="BR74" s="78"/>
      <c r="BS74" s="80"/>
      <c r="BT74" s="78"/>
      <c r="BU74" s="78"/>
      <c r="BV74" s="78"/>
      <c r="BW74" s="78"/>
      <c r="BX74" s="80"/>
      <c r="BY74" s="78"/>
      <c r="BZ74" s="78"/>
      <c r="CA74" s="78"/>
      <c r="CB74" s="78"/>
      <c r="CC74" s="80"/>
      <c r="CD74" s="78"/>
      <c r="CE74" s="78"/>
      <c r="CF74" s="78"/>
      <c r="CG74" s="78"/>
      <c r="CH74" s="80"/>
      <c r="CI74" s="78"/>
      <c r="CJ74" s="78"/>
      <c r="CK74" s="78"/>
      <c r="CL74" s="78"/>
      <c r="CM74" s="80"/>
      <c r="CN74" s="78"/>
      <c r="CO74" s="78"/>
      <c r="CP74" s="78"/>
      <c r="CQ74" s="78"/>
      <c r="CR74" s="80"/>
      <c r="CS74" s="78"/>
      <c r="CT74" s="78"/>
      <c r="CU74" s="78"/>
      <c r="CV74" s="78"/>
      <c r="CW74" s="80"/>
      <c r="CX74" s="78"/>
      <c r="CY74" s="78"/>
      <c r="CZ74" s="78"/>
      <c r="DA74" s="78"/>
      <c r="DB74" s="80"/>
      <c r="DC74" s="78"/>
      <c r="DD74" s="78"/>
      <c r="DE74" s="78"/>
      <c r="DF74" s="78"/>
      <c r="DG74" s="80"/>
      <c r="DH74" s="78"/>
      <c r="DI74" s="78"/>
      <c r="DJ74" s="78"/>
      <c r="DK74" s="78"/>
      <c r="DL74" s="80"/>
      <c r="DM74" s="78"/>
      <c r="DN74" s="78"/>
      <c r="DO74" s="78"/>
      <c r="DP74" s="78"/>
      <c r="DQ74" s="80"/>
      <c r="DR74" s="78"/>
      <c r="DS74" s="78"/>
      <c r="DT74" s="78"/>
      <c r="DU74" s="78"/>
      <c r="DV74" s="80"/>
      <c r="DW74" s="78"/>
      <c r="DX74" s="78"/>
      <c r="DY74" s="78"/>
      <c r="DZ74" s="78"/>
      <c r="EA74" s="80"/>
      <c r="EB74" s="78"/>
      <c r="EC74" s="78"/>
      <c r="ED74" s="78"/>
      <c r="EE74" s="78"/>
      <c r="EF74" s="80"/>
      <c r="EG74" s="78"/>
      <c r="EH74" s="78"/>
      <c r="EI74" s="78"/>
      <c r="EJ74" s="78"/>
      <c r="EK74" s="80"/>
      <c r="EL74" s="78"/>
      <c r="EM74" s="78"/>
      <c r="EN74" s="78"/>
      <c r="EO74" s="78"/>
      <c r="EP74" s="80"/>
      <c r="EQ74" s="78"/>
      <c r="ER74" s="78"/>
      <c r="ES74" s="78"/>
      <c r="ET74" s="78"/>
      <c r="EU74" s="80"/>
      <c r="EV74" s="78"/>
      <c r="EW74" s="78"/>
      <c r="EX74" s="78"/>
      <c r="EY74" s="78"/>
      <c r="EZ74" s="80"/>
      <c r="FA74" s="78"/>
      <c r="FB74" s="78"/>
      <c r="FC74" s="78"/>
      <c r="FD74" s="78"/>
      <c r="FE74" s="80"/>
      <c r="FF74" s="78"/>
      <c r="FG74" s="78"/>
      <c r="FH74" s="78"/>
      <c r="FI74" s="78"/>
      <c r="FJ74" s="80"/>
      <c r="FK74" s="78"/>
      <c r="FL74" s="78"/>
      <c r="FM74" s="78"/>
      <c r="FN74" s="78"/>
      <c r="FO74" s="80"/>
      <c r="FP74" s="78"/>
      <c r="FQ74" s="78"/>
      <c r="FR74" s="78"/>
      <c r="FS74" s="78"/>
      <c r="FT74" s="80"/>
      <c r="FU74" s="78"/>
      <c r="FV74" s="78"/>
      <c r="FW74" s="78"/>
      <c r="FX74" s="78"/>
      <c r="FY74" s="68"/>
    </row>
    <row r="75" spans="1:181" ht="18" hidden="1" customHeight="1" outlineLevel="1">
      <c r="A75" s="60"/>
      <c r="B75" s="81">
        <v>5.0799999999999983</v>
      </c>
      <c r="C75" s="82" t="b">
        <v>0</v>
      </c>
      <c r="D75" s="83"/>
      <c r="E75" s="71"/>
      <c r="F75" s="72" t="str">
        <f t="array" ref="F75">IFERROR(INDEX(#REF!, MATCH($G75,#REF!, 0)), "")</f>
        <v/>
      </c>
      <c r="G75" s="73"/>
      <c r="H75" s="74"/>
      <c r="I75" s="75"/>
      <c r="J75" s="76" t="str">
        <f t="shared" si="4"/>
        <v/>
      </c>
      <c r="K75" s="77"/>
      <c r="L75" s="78"/>
      <c r="M75" s="78"/>
      <c r="N75" s="78"/>
      <c r="O75" s="79"/>
      <c r="P75" s="80"/>
      <c r="Q75" s="78"/>
      <c r="R75" s="78"/>
      <c r="S75" s="78"/>
      <c r="T75" s="79"/>
      <c r="U75" s="80"/>
      <c r="V75" s="78"/>
      <c r="W75" s="78"/>
      <c r="X75" s="78"/>
      <c r="Y75" s="79"/>
      <c r="Z75" s="80"/>
      <c r="AA75" s="78"/>
      <c r="AB75" s="78"/>
      <c r="AC75" s="78"/>
      <c r="AD75" s="79"/>
      <c r="AE75" s="80"/>
      <c r="AF75" s="78"/>
      <c r="AG75" s="78"/>
      <c r="AH75" s="78"/>
      <c r="AI75" s="78"/>
      <c r="AJ75" s="80"/>
      <c r="AK75" s="78"/>
      <c r="AL75" s="78"/>
      <c r="AM75" s="78"/>
      <c r="AN75" s="78"/>
      <c r="AO75" s="80"/>
      <c r="AP75" s="78"/>
      <c r="AQ75" s="78"/>
      <c r="AR75" s="78"/>
      <c r="AS75" s="78"/>
      <c r="AT75" s="80"/>
      <c r="AU75" s="78"/>
      <c r="AV75" s="78"/>
      <c r="AW75" s="78"/>
      <c r="AX75" s="78"/>
      <c r="AY75" s="80"/>
      <c r="AZ75" s="78"/>
      <c r="BA75" s="78"/>
      <c r="BB75" s="78"/>
      <c r="BC75" s="78"/>
      <c r="BD75" s="80"/>
      <c r="BE75" s="78"/>
      <c r="BF75" s="78"/>
      <c r="BG75" s="78"/>
      <c r="BH75" s="78"/>
      <c r="BI75" s="80"/>
      <c r="BJ75" s="78"/>
      <c r="BK75" s="78"/>
      <c r="BL75" s="78"/>
      <c r="BM75" s="78"/>
      <c r="BN75" s="78"/>
      <c r="BO75" s="80"/>
      <c r="BP75" s="78"/>
      <c r="BQ75" s="78"/>
      <c r="BR75" s="78"/>
      <c r="BS75" s="80"/>
      <c r="BT75" s="78"/>
      <c r="BU75" s="78"/>
      <c r="BV75" s="78"/>
      <c r="BW75" s="78"/>
      <c r="BX75" s="80"/>
      <c r="BY75" s="78"/>
      <c r="BZ75" s="78"/>
      <c r="CA75" s="78"/>
      <c r="CB75" s="78"/>
      <c r="CC75" s="80"/>
      <c r="CD75" s="78"/>
      <c r="CE75" s="78"/>
      <c r="CF75" s="78"/>
      <c r="CG75" s="78"/>
      <c r="CH75" s="80"/>
      <c r="CI75" s="78"/>
      <c r="CJ75" s="78"/>
      <c r="CK75" s="78"/>
      <c r="CL75" s="78"/>
      <c r="CM75" s="80"/>
      <c r="CN75" s="78"/>
      <c r="CO75" s="78"/>
      <c r="CP75" s="78"/>
      <c r="CQ75" s="78"/>
      <c r="CR75" s="80"/>
      <c r="CS75" s="78"/>
      <c r="CT75" s="78"/>
      <c r="CU75" s="78"/>
      <c r="CV75" s="78"/>
      <c r="CW75" s="80"/>
      <c r="CX75" s="78"/>
      <c r="CY75" s="78"/>
      <c r="CZ75" s="78"/>
      <c r="DA75" s="78"/>
      <c r="DB75" s="80"/>
      <c r="DC75" s="78"/>
      <c r="DD75" s="78"/>
      <c r="DE75" s="78"/>
      <c r="DF75" s="78"/>
      <c r="DG75" s="80"/>
      <c r="DH75" s="78"/>
      <c r="DI75" s="78"/>
      <c r="DJ75" s="78"/>
      <c r="DK75" s="78"/>
      <c r="DL75" s="80"/>
      <c r="DM75" s="78"/>
      <c r="DN75" s="78"/>
      <c r="DO75" s="78"/>
      <c r="DP75" s="78"/>
      <c r="DQ75" s="80"/>
      <c r="DR75" s="78"/>
      <c r="DS75" s="78"/>
      <c r="DT75" s="78"/>
      <c r="DU75" s="78"/>
      <c r="DV75" s="80"/>
      <c r="DW75" s="78"/>
      <c r="DX75" s="78"/>
      <c r="DY75" s="78"/>
      <c r="DZ75" s="78"/>
      <c r="EA75" s="80"/>
      <c r="EB75" s="78"/>
      <c r="EC75" s="78"/>
      <c r="ED75" s="78"/>
      <c r="EE75" s="78"/>
      <c r="EF75" s="80"/>
      <c r="EG75" s="78"/>
      <c r="EH75" s="78"/>
      <c r="EI75" s="78"/>
      <c r="EJ75" s="78"/>
      <c r="EK75" s="80"/>
      <c r="EL75" s="78"/>
      <c r="EM75" s="78"/>
      <c r="EN75" s="78"/>
      <c r="EO75" s="78"/>
      <c r="EP75" s="80"/>
      <c r="EQ75" s="78"/>
      <c r="ER75" s="78"/>
      <c r="ES75" s="78"/>
      <c r="ET75" s="78"/>
      <c r="EU75" s="80"/>
      <c r="EV75" s="78"/>
      <c r="EW75" s="78"/>
      <c r="EX75" s="78"/>
      <c r="EY75" s="78"/>
      <c r="EZ75" s="80"/>
      <c r="FA75" s="78"/>
      <c r="FB75" s="78"/>
      <c r="FC75" s="78"/>
      <c r="FD75" s="78"/>
      <c r="FE75" s="80"/>
      <c r="FF75" s="78"/>
      <c r="FG75" s="78"/>
      <c r="FH75" s="78"/>
      <c r="FI75" s="78"/>
      <c r="FJ75" s="80"/>
      <c r="FK75" s="78"/>
      <c r="FL75" s="78"/>
      <c r="FM75" s="78"/>
      <c r="FN75" s="78"/>
      <c r="FO75" s="80"/>
      <c r="FP75" s="78"/>
      <c r="FQ75" s="78"/>
      <c r="FR75" s="78"/>
      <c r="FS75" s="78"/>
      <c r="FT75" s="80"/>
      <c r="FU75" s="78"/>
      <c r="FV75" s="78"/>
      <c r="FW75" s="78"/>
      <c r="FX75" s="78"/>
      <c r="FY75" s="68"/>
    </row>
    <row r="76" spans="1:181" ht="18" hidden="1" customHeight="1" outlineLevel="1">
      <c r="A76" s="60"/>
      <c r="B76" s="81">
        <v>5.0899999999999981</v>
      </c>
      <c r="C76" s="82" t="b">
        <v>0</v>
      </c>
      <c r="D76" s="71"/>
      <c r="E76" s="71"/>
      <c r="F76" s="72" t="str">
        <f t="array" ref="F76">IFERROR(INDEX(#REF!, MATCH($G76,#REF!, 0)), "")</f>
        <v/>
      </c>
      <c r="G76" s="73"/>
      <c r="H76" s="74"/>
      <c r="I76" s="75"/>
      <c r="J76" s="76" t="str">
        <f t="shared" si="4"/>
        <v/>
      </c>
      <c r="K76" s="77"/>
      <c r="L76" s="78"/>
      <c r="M76" s="78"/>
      <c r="N76" s="78"/>
      <c r="O76" s="79"/>
      <c r="P76" s="80"/>
      <c r="Q76" s="78"/>
      <c r="R76" s="78"/>
      <c r="S76" s="78"/>
      <c r="T76" s="79"/>
      <c r="U76" s="80"/>
      <c r="V76" s="78"/>
      <c r="W76" s="78"/>
      <c r="X76" s="78"/>
      <c r="Y76" s="79"/>
      <c r="Z76" s="80"/>
      <c r="AA76" s="78"/>
      <c r="AB76" s="78"/>
      <c r="AC76" s="78"/>
      <c r="AD76" s="79"/>
      <c r="AE76" s="80"/>
      <c r="AF76" s="78"/>
      <c r="AG76" s="78"/>
      <c r="AH76" s="78"/>
      <c r="AI76" s="78"/>
      <c r="AJ76" s="80"/>
      <c r="AK76" s="78"/>
      <c r="AL76" s="78"/>
      <c r="AM76" s="78"/>
      <c r="AN76" s="78"/>
      <c r="AO76" s="80"/>
      <c r="AP76" s="78"/>
      <c r="AQ76" s="78"/>
      <c r="AR76" s="78"/>
      <c r="AS76" s="78"/>
      <c r="AT76" s="80"/>
      <c r="AU76" s="78"/>
      <c r="AV76" s="78"/>
      <c r="AW76" s="78"/>
      <c r="AX76" s="78"/>
      <c r="AY76" s="80"/>
      <c r="AZ76" s="78"/>
      <c r="BA76" s="78"/>
      <c r="BB76" s="78"/>
      <c r="BC76" s="78"/>
      <c r="BD76" s="80"/>
      <c r="BE76" s="78"/>
      <c r="BF76" s="78"/>
      <c r="BG76" s="78"/>
      <c r="BH76" s="78"/>
      <c r="BI76" s="80"/>
      <c r="BJ76" s="78"/>
      <c r="BK76" s="78"/>
      <c r="BL76" s="78"/>
      <c r="BM76" s="78"/>
      <c r="BN76" s="78"/>
      <c r="BO76" s="80"/>
      <c r="BP76" s="78"/>
      <c r="BQ76" s="78"/>
      <c r="BR76" s="78"/>
      <c r="BS76" s="80"/>
      <c r="BT76" s="78"/>
      <c r="BU76" s="78"/>
      <c r="BV76" s="78"/>
      <c r="BW76" s="78"/>
      <c r="BX76" s="80"/>
      <c r="BY76" s="78"/>
      <c r="BZ76" s="78"/>
      <c r="CA76" s="78"/>
      <c r="CB76" s="78"/>
      <c r="CC76" s="80"/>
      <c r="CD76" s="78"/>
      <c r="CE76" s="78"/>
      <c r="CF76" s="78"/>
      <c r="CG76" s="78"/>
      <c r="CH76" s="80"/>
      <c r="CI76" s="78"/>
      <c r="CJ76" s="78"/>
      <c r="CK76" s="78"/>
      <c r="CL76" s="78"/>
      <c r="CM76" s="80"/>
      <c r="CN76" s="78"/>
      <c r="CO76" s="78"/>
      <c r="CP76" s="78"/>
      <c r="CQ76" s="78"/>
      <c r="CR76" s="80"/>
      <c r="CS76" s="78"/>
      <c r="CT76" s="78"/>
      <c r="CU76" s="78"/>
      <c r="CV76" s="78"/>
      <c r="CW76" s="80"/>
      <c r="CX76" s="78"/>
      <c r="CY76" s="78"/>
      <c r="CZ76" s="78"/>
      <c r="DA76" s="78"/>
      <c r="DB76" s="80"/>
      <c r="DC76" s="78"/>
      <c r="DD76" s="78"/>
      <c r="DE76" s="78"/>
      <c r="DF76" s="78"/>
      <c r="DG76" s="80"/>
      <c r="DH76" s="78"/>
      <c r="DI76" s="78"/>
      <c r="DJ76" s="78"/>
      <c r="DK76" s="78"/>
      <c r="DL76" s="80"/>
      <c r="DM76" s="78"/>
      <c r="DN76" s="78"/>
      <c r="DO76" s="78"/>
      <c r="DP76" s="78"/>
      <c r="DQ76" s="80"/>
      <c r="DR76" s="78"/>
      <c r="DS76" s="78"/>
      <c r="DT76" s="78"/>
      <c r="DU76" s="78"/>
      <c r="DV76" s="80"/>
      <c r="DW76" s="78"/>
      <c r="DX76" s="78"/>
      <c r="DY76" s="78"/>
      <c r="DZ76" s="78"/>
      <c r="EA76" s="80"/>
      <c r="EB76" s="78"/>
      <c r="EC76" s="78"/>
      <c r="ED76" s="78"/>
      <c r="EE76" s="78"/>
      <c r="EF76" s="80"/>
      <c r="EG76" s="78"/>
      <c r="EH76" s="78"/>
      <c r="EI76" s="78"/>
      <c r="EJ76" s="78"/>
      <c r="EK76" s="80"/>
      <c r="EL76" s="78"/>
      <c r="EM76" s="78"/>
      <c r="EN76" s="78"/>
      <c r="EO76" s="78"/>
      <c r="EP76" s="80"/>
      <c r="EQ76" s="78"/>
      <c r="ER76" s="78"/>
      <c r="ES76" s="78"/>
      <c r="ET76" s="78"/>
      <c r="EU76" s="80"/>
      <c r="EV76" s="78"/>
      <c r="EW76" s="78"/>
      <c r="EX76" s="78"/>
      <c r="EY76" s="78"/>
      <c r="EZ76" s="80"/>
      <c r="FA76" s="78"/>
      <c r="FB76" s="78"/>
      <c r="FC76" s="78"/>
      <c r="FD76" s="78"/>
      <c r="FE76" s="80"/>
      <c r="FF76" s="78"/>
      <c r="FG76" s="78"/>
      <c r="FH76" s="78"/>
      <c r="FI76" s="78"/>
      <c r="FJ76" s="80"/>
      <c r="FK76" s="78"/>
      <c r="FL76" s="78"/>
      <c r="FM76" s="78"/>
      <c r="FN76" s="78"/>
      <c r="FO76" s="80"/>
      <c r="FP76" s="78"/>
      <c r="FQ76" s="78"/>
      <c r="FR76" s="78"/>
      <c r="FS76" s="78"/>
      <c r="FT76" s="80"/>
      <c r="FU76" s="78"/>
      <c r="FV76" s="78"/>
      <c r="FW76" s="78"/>
      <c r="FX76" s="78"/>
      <c r="FY76" s="68"/>
    </row>
    <row r="77" spans="1:181" ht="18" hidden="1" customHeight="1" outlineLevel="1">
      <c r="A77" s="60"/>
      <c r="B77" s="81">
        <v>5.0999999999999979</v>
      </c>
      <c r="C77" s="82" t="b">
        <v>0</v>
      </c>
      <c r="D77" s="83"/>
      <c r="E77" s="71"/>
      <c r="F77" s="72" t="str">
        <f t="array" ref="F77">IFERROR(INDEX(#REF!, MATCH($G77,#REF!, 0)), "")</f>
        <v/>
      </c>
      <c r="G77" s="73"/>
      <c r="H77" s="74"/>
      <c r="I77" s="75"/>
      <c r="J77" s="76" t="str">
        <f t="shared" si="4"/>
        <v/>
      </c>
      <c r="K77" s="77"/>
      <c r="L77" s="78"/>
      <c r="M77" s="78"/>
      <c r="N77" s="78"/>
      <c r="O77" s="79"/>
      <c r="P77" s="80"/>
      <c r="Q77" s="78"/>
      <c r="R77" s="78"/>
      <c r="S77" s="78"/>
      <c r="T77" s="79"/>
      <c r="U77" s="80"/>
      <c r="V77" s="78"/>
      <c r="W77" s="78"/>
      <c r="X77" s="78"/>
      <c r="Y77" s="79"/>
      <c r="Z77" s="80"/>
      <c r="AA77" s="78"/>
      <c r="AB77" s="78"/>
      <c r="AC77" s="78"/>
      <c r="AD77" s="79"/>
      <c r="AE77" s="80"/>
      <c r="AF77" s="78"/>
      <c r="AG77" s="78"/>
      <c r="AH77" s="78"/>
      <c r="AI77" s="78"/>
      <c r="AJ77" s="80"/>
      <c r="AK77" s="78"/>
      <c r="AL77" s="78"/>
      <c r="AM77" s="78"/>
      <c r="AN77" s="78"/>
      <c r="AO77" s="80"/>
      <c r="AP77" s="78"/>
      <c r="AQ77" s="78"/>
      <c r="AR77" s="78"/>
      <c r="AS77" s="78"/>
      <c r="AT77" s="80"/>
      <c r="AU77" s="78"/>
      <c r="AV77" s="78"/>
      <c r="AW77" s="78"/>
      <c r="AX77" s="78"/>
      <c r="AY77" s="80"/>
      <c r="AZ77" s="78"/>
      <c r="BA77" s="78"/>
      <c r="BB77" s="78"/>
      <c r="BC77" s="78"/>
      <c r="BD77" s="80"/>
      <c r="BE77" s="78"/>
      <c r="BF77" s="78"/>
      <c r="BG77" s="78"/>
      <c r="BH77" s="78"/>
      <c r="BI77" s="80"/>
      <c r="BJ77" s="78"/>
      <c r="BK77" s="78"/>
      <c r="BL77" s="78"/>
      <c r="BM77" s="78"/>
      <c r="BN77" s="78"/>
      <c r="BO77" s="80"/>
      <c r="BP77" s="78"/>
      <c r="BQ77" s="78"/>
      <c r="BR77" s="78"/>
      <c r="BS77" s="80"/>
      <c r="BT77" s="78"/>
      <c r="BU77" s="78"/>
      <c r="BV77" s="78"/>
      <c r="BW77" s="78"/>
      <c r="BX77" s="80"/>
      <c r="BY77" s="78"/>
      <c r="BZ77" s="78"/>
      <c r="CA77" s="78"/>
      <c r="CB77" s="78"/>
      <c r="CC77" s="80"/>
      <c r="CD77" s="78"/>
      <c r="CE77" s="78"/>
      <c r="CF77" s="78"/>
      <c r="CG77" s="78"/>
      <c r="CH77" s="80"/>
      <c r="CI77" s="78"/>
      <c r="CJ77" s="78"/>
      <c r="CK77" s="78"/>
      <c r="CL77" s="78"/>
      <c r="CM77" s="80"/>
      <c r="CN77" s="78"/>
      <c r="CO77" s="78"/>
      <c r="CP77" s="78"/>
      <c r="CQ77" s="78"/>
      <c r="CR77" s="80"/>
      <c r="CS77" s="78"/>
      <c r="CT77" s="78"/>
      <c r="CU77" s="78"/>
      <c r="CV77" s="78"/>
      <c r="CW77" s="80"/>
      <c r="CX77" s="78"/>
      <c r="CY77" s="78"/>
      <c r="CZ77" s="78"/>
      <c r="DA77" s="78"/>
      <c r="DB77" s="80"/>
      <c r="DC77" s="78"/>
      <c r="DD77" s="78"/>
      <c r="DE77" s="78"/>
      <c r="DF77" s="78"/>
      <c r="DG77" s="80"/>
      <c r="DH77" s="78"/>
      <c r="DI77" s="78"/>
      <c r="DJ77" s="78"/>
      <c r="DK77" s="78"/>
      <c r="DL77" s="80"/>
      <c r="DM77" s="78"/>
      <c r="DN77" s="78"/>
      <c r="DO77" s="78"/>
      <c r="DP77" s="78"/>
      <c r="DQ77" s="80"/>
      <c r="DR77" s="78"/>
      <c r="DS77" s="78"/>
      <c r="DT77" s="78"/>
      <c r="DU77" s="78"/>
      <c r="DV77" s="80"/>
      <c r="DW77" s="78"/>
      <c r="DX77" s="78"/>
      <c r="DY77" s="78"/>
      <c r="DZ77" s="78"/>
      <c r="EA77" s="80"/>
      <c r="EB77" s="78"/>
      <c r="EC77" s="78"/>
      <c r="ED77" s="78"/>
      <c r="EE77" s="78"/>
      <c r="EF77" s="80"/>
      <c r="EG77" s="78"/>
      <c r="EH77" s="78"/>
      <c r="EI77" s="78"/>
      <c r="EJ77" s="78"/>
      <c r="EK77" s="80"/>
      <c r="EL77" s="78"/>
      <c r="EM77" s="78"/>
      <c r="EN77" s="78"/>
      <c r="EO77" s="78"/>
      <c r="EP77" s="80"/>
      <c r="EQ77" s="78"/>
      <c r="ER77" s="78"/>
      <c r="ES77" s="78"/>
      <c r="ET77" s="78"/>
      <c r="EU77" s="80"/>
      <c r="EV77" s="78"/>
      <c r="EW77" s="78"/>
      <c r="EX77" s="78"/>
      <c r="EY77" s="78"/>
      <c r="EZ77" s="80"/>
      <c r="FA77" s="78"/>
      <c r="FB77" s="78"/>
      <c r="FC77" s="78"/>
      <c r="FD77" s="78"/>
      <c r="FE77" s="80"/>
      <c r="FF77" s="78"/>
      <c r="FG77" s="78"/>
      <c r="FH77" s="78"/>
      <c r="FI77" s="78"/>
      <c r="FJ77" s="80"/>
      <c r="FK77" s="78"/>
      <c r="FL77" s="78"/>
      <c r="FM77" s="78"/>
      <c r="FN77" s="78"/>
      <c r="FO77" s="80"/>
      <c r="FP77" s="78"/>
      <c r="FQ77" s="78"/>
      <c r="FR77" s="78"/>
      <c r="FS77" s="78"/>
      <c r="FT77" s="80"/>
      <c r="FU77" s="78"/>
      <c r="FV77" s="78"/>
      <c r="FW77" s="78"/>
      <c r="FX77" s="78"/>
      <c r="FY77" s="68"/>
    </row>
    <row r="78" spans="1:181" ht="18" hidden="1" customHeight="1" outlineLevel="1">
      <c r="A78" s="60"/>
      <c r="B78" s="81">
        <v>5.1099999999999977</v>
      </c>
      <c r="C78" s="82" t="b">
        <v>0</v>
      </c>
      <c r="D78" s="71"/>
      <c r="E78" s="71"/>
      <c r="F78" s="72" t="str">
        <f t="array" ref="F78">IFERROR(INDEX(#REF!, MATCH($G78,#REF!, 0)), "")</f>
        <v/>
      </c>
      <c r="G78" s="73"/>
      <c r="H78" s="74"/>
      <c r="I78" s="75"/>
      <c r="J78" s="76" t="str">
        <f t="shared" si="4"/>
        <v/>
      </c>
      <c r="K78" s="77"/>
      <c r="L78" s="78"/>
      <c r="M78" s="78"/>
      <c r="N78" s="78"/>
      <c r="O78" s="79"/>
      <c r="P78" s="80"/>
      <c r="Q78" s="78"/>
      <c r="R78" s="78"/>
      <c r="S78" s="78"/>
      <c r="T78" s="79"/>
      <c r="U78" s="80"/>
      <c r="V78" s="78"/>
      <c r="W78" s="78"/>
      <c r="X78" s="78"/>
      <c r="Y78" s="79"/>
      <c r="Z78" s="80"/>
      <c r="AA78" s="78"/>
      <c r="AB78" s="78"/>
      <c r="AC78" s="78"/>
      <c r="AD78" s="79"/>
      <c r="AE78" s="80"/>
      <c r="AF78" s="78"/>
      <c r="AG78" s="78"/>
      <c r="AH78" s="78"/>
      <c r="AI78" s="78"/>
      <c r="AJ78" s="80"/>
      <c r="AK78" s="78"/>
      <c r="AL78" s="78"/>
      <c r="AM78" s="78"/>
      <c r="AN78" s="78"/>
      <c r="AO78" s="80"/>
      <c r="AP78" s="78"/>
      <c r="AQ78" s="78"/>
      <c r="AR78" s="78"/>
      <c r="AS78" s="78"/>
      <c r="AT78" s="80"/>
      <c r="AU78" s="78"/>
      <c r="AV78" s="78"/>
      <c r="AW78" s="78"/>
      <c r="AX78" s="78"/>
      <c r="AY78" s="80"/>
      <c r="AZ78" s="78"/>
      <c r="BA78" s="78"/>
      <c r="BB78" s="78"/>
      <c r="BC78" s="78"/>
      <c r="BD78" s="80"/>
      <c r="BE78" s="78"/>
      <c r="BF78" s="78"/>
      <c r="BG78" s="78"/>
      <c r="BH78" s="78"/>
      <c r="BI78" s="80"/>
      <c r="BJ78" s="78"/>
      <c r="BK78" s="78"/>
      <c r="BL78" s="78"/>
      <c r="BM78" s="78"/>
      <c r="BN78" s="78"/>
      <c r="BO78" s="80"/>
      <c r="BP78" s="78"/>
      <c r="BQ78" s="78"/>
      <c r="BR78" s="78"/>
      <c r="BS78" s="80"/>
      <c r="BT78" s="78"/>
      <c r="BU78" s="78"/>
      <c r="BV78" s="78"/>
      <c r="BW78" s="78"/>
      <c r="BX78" s="80"/>
      <c r="BY78" s="78"/>
      <c r="BZ78" s="78"/>
      <c r="CA78" s="78"/>
      <c r="CB78" s="78"/>
      <c r="CC78" s="80"/>
      <c r="CD78" s="78"/>
      <c r="CE78" s="78"/>
      <c r="CF78" s="78"/>
      <c r="CG78" s="78"/>
      <c r="CH78" s="80"/>
      <c r="CI78" s="78"/>
      <c r="CJ78" s="78"/>
      <c r="CK78" s="78"/>
      <c r="CL78" s="78"/>
      <c r="CM78" s="80"/>
      <c r="CN78" s="78"/>
      <c r="CO78" s="78"/>
      <c r="CP78" s="78"/>
      <c r="CQ78" s="78"/>
      <c r="CR78" s="80"/>
      <c r="CS78" s="78"/>
      <c r="CT78" s="78"/>
      <c r="CU78" s="78"/>
      <c r="CV78" s="78"/>
      <c r="CW78" s="80"/>
      <c r="CX78" s="78"/>
      <c r="CY78" s="78"/>
      <c r="CZ78" s="78"/>
      <c r="DA78" s="78"/>
      <c r="DB78" s="80"/>
      <c r="DC78" s="78"/>
      <c r="DD78" s="78"/>
      <c r="DE78" s="78"/>
      <c r="DF78" s="78"/>
      <c r="DG78" s="80"/>
      <c r="DH78" s="78"/>
      <c r="DI78" s="78"/>
      <c r="DJ78" s="78"/>
      <c r="DK78" s="78"/>
      <c r="DL78" s="80"/>
      <c r="DM78" s="78"/>
      <c r="DN78" s="78"/>
      <c r="DO78" s="78"/>
      <c r="DP78" s="78"/>
      <c r="DQ78" s="80"/>
      <c r="DR78" s="78"/>
      <c r="DS78" s="78"/>
      <c r="DT78" s="78"/>
      <c r="DU78" s="78"/>
      <c r="DV78" s="80"/>
      <c r="DW78" s="78"/>
      <c r="DX78" s="78"/>
      <c r="DY78" s="78"/>
      <c r="DZ78" s="78"/>
      <c r="EA78" s="80"/>
      <c r="EB78" s="78"/>
      <c r="EC78" s="78"/>
      <c r="ED78" s="78"/>
      <c r="EE78" s="78"/>
      <c r="EF78" s="80"/>
      <c r="EG78" s="78"/>
      <c r="EH78" s="78"/>
      <c r="EI78" s="78"/>
      <c r="EJ78" s="78"/>
      <c r="EK78" s="80"/>
      <c r="EL78" s="78"/>
      <c r="EM78" s="78"/>
      <c r="EN78" s="78"/>
      <c r="EO78" s="78"/>
      <c r="EP78" s="80"/>
      <c r="EQ78" s="78"/>
      <c r="ER78" s="78"/>
      <c r="ES78" s="78"/>
      <c r="ET78" s="78"/>
      <c r="EU78" s="80"/>
      <c r="EV78" s="78"/>
      <c r="EW78" s="78"/>
      <c r="EX78" s="78"/>
      <c r="EY78" s="78"/>
      <c r="EZ78" s="80"/>
      <c r="FA78" s="78"/>
      <c r="FB78" s="78"/>
      <c r="FC78" s="78"/>
      <c r="FD78" s="78"/>
      <c r="FE78" s="80"/>
      <c r="FF78" s="78"/>
      <c r="FG78" s="78"/>
      <c r="FH78" s="78"/>
      <c r="FI78" s="78"/>
      <c r="FJ78" s="80"/>
      <c r="FK78" s="78"/>
      <c r="FL78" s="78"/>
      <c r="FM78" s="78"/>
      <c r="FN78" s="78"/>
      <c r="FO78" s="80"/>
      <c r="FP78" s="78"/>
      <c r="FQ78" s="78"/>
      <c r="FR78" s="78"/>
      <c r="FS78" s="78"/>
      <c r="FT78" s="80"/>
      <c r="FU78" s="78"/>
      <c r="FV78" s="78"/>
      <c r="FW78" s="78"/>
      <c r="FX78" s="78"/>
      <c r="FY78" s="68"/>
    </row>
    <row r="79" spans="1:181" ht="18" hidden="1" customHeight="1" outlineLevel="1">
      <c r="A79" s="60"/>
      <c r="B79" s="81">
        <v>5.1199999999999974</v>
      </c>
      <c r="C79" s="82" t="b">
        <v>0</v>
      </c>
      <c r="D79" s="83"/>
      <c r="E79" s="71"/>
      <c r="F79" s="72" t="str">
        <f t="array" ref="F79">IFERROR(INDEX(#REF!, MATCH($G79,#REF!, 0)), "")</f>
        <v/>
      </c>
      <c r="G79" s="73"/>
      <c r="H79" s="74"/>
      <c r="I79" s="75"/>
      <c r="J79" s="76" t="str">
        <f t="shared" si="4"/>
        <v/>
      </c>
      <c r="K79" s="77"/>
      <c r="L79" s="78"/>
      <c r="M79" s="78"/>
      <c r="N79" s="78"/>
      <c r="O79" s="79"/>
      <c r="P79" s="80"/>
      <c r="Q79" s="78"/>
      <c r="R79" s="78"/>
      <c r="S79" s="78"/>
      <c r="T79" s="79"/>
      <c r="U79" s="80"/>
      <c r="V79" s="78"/>
      <c r="W79" s="78"/>
      <c r="X79" s="78"/>
      <c r="Y79" s="79"/>
      <c r="Z79" s="80"/>
      <c r="AA79" s="78"/>
      <c r="AB79" s="78"/>
      <c r="AC79" s="78"/>
      <c r="AD79" s="79"/>
      <c r="AE79" s="80"/>
      <c r="AF79" s="78"/>
      <c r="AG79" s="78"/>
      <c r="AH79" s="78"/>
      <c r="AI79" s="78"/>
      <c r="AJ79" s="80"/>
      <c r="AK79" s="78"/>
      <c r="AL79" s="78"/>
      <c r="AM79" s="78"/>
      <c r="AN79" s="78"/>
      <c r="AO79" s="80"/>
      <c r="AP79" s="78"/>
      <c r="AQ79" s="78"/>
      <c r="AR79" s="78"/>
      <c r="AS79" s="78"/>
      <c r="AT79" s="80"/>
      <c r="AU79" s="78"/>
      <c r="AV79" s="78"/>
      <c r="AW79" s="78"/>
      <c r="AX79" s="78"/>
      <c r="AY79" s="80"/>
      <c r="AZ79" s="78"/>
      <c r="BA79" s="78"/>
      <c r="BB79" s="78"/>
      <c r="BC79" s="78"/>
      <c r="BD79" s="80"/>
      <c r="BE79" s="78"/>
      <c r="BF79" s="78"/>
      <c r="BG79" s="78"/>
      <c r="BH79" s="78"/>
      <c r="BI79" s="80"/>
      <c r="BJ79" s="78"/>
      <c r="BK79" s="78"/>
      <c r="BL79" s="78"/>
      <c r="BM79" s="78"/>
      <c r="BN79" s="78"/>
      <c r="BO79" s="80"/>
      <c r="BP79" s="78"/>
      <c r="BQ79" s="78"/>
      <c r="BR79" s="78"/>
      <c r="BS79" s="80"/>
      <c r="BT79" s="78"/>
      <c r="BU79" s="78"/>
      <c r="BV79" s="78"/>
      <c r="BW79" s="78"/>
      <c r="BX79" s="80"/>
      <c r="BY79" s="78"/>
      <c r="BZ79" s="78"/>
      <c r="CA79" s="78"/>
      <c r="CB79" s="78"/>
      <c r="CC79" s="80"/>
      <c r="CD79" s="78"/>
      <c r="CE79" s="78"/>
      <c r="CF79" s="78"/>
      <c r="CG79" s="78"/>
      <c r="CH79" s="80"/>
      <c r="CI79" s="78"/>
      <c r="CJ79" s="78"/>
      <c r="CK79" s="78"/>
      <c r="CL79" s="78"/>
      <c r="CM79" s="80"/>
      <c r="CN79" s="78"/>
      <c r="CO79" s="78"/>
      <c r="CP79" s="78"/>
      <c r="CQ79" s="78"/>
      <c r="CR79" s="80"/>
      <c r="CS79" s="78"/>
      <c r="CT79" s="78"/>
      <c r="CU79" s="78"/>
      <c r="CV79" s="78"/>
      <c r="CW79" s="80"/>
      <c r="CX79" s="78"/>
      <c r="CY79" s="78"/>
      <c r="CZ79" s="78"/>
      <c r="DA79" s="78"/>
      <c r="DB79" s="80"/>
      <c r="DC79" s="78"/>
      <c r="DD79" s="78"/>
      <c r="DE79" s="78"/>
      <c r="DF79" s="78"/>
      <c r="DG79" s="80"/>
      <c r="DH79" s="78"/>
      <c r="DI79" s="78"/>
      <c r="DJ79" s="78"/>
      <c r="DK79" s="78"/>
      <c r="DL79" s="80"/>
      <c r="DM79" s="78"/>
      <c r="DN79" s="78"/>
      <c r="DO79" s="78"/>
      <c r="DP79" s="78"/>
      <c r="DQ79" s="80"/>
      <c r="DR79" s="78"/>
      <c r="DS79" s="78"/>
      <c r="DT79" s="78"/>
      <c r="DU79" s="78"/>
      <c r="DV79" s="80"/>
      <c r="DW79" s="78"/>
      <c r="DX79" s="78"/>
      <c r="DY79" s="78"/>
      <c r="DZ79" s="78"/>
      <c r="EA79" s="80"/>
      <c r="EB79" s="78"/>
      <c r="EC79" s="78"/>
      <c r="ED79" s="78"/>
      <c r="EE79" s="78"/>
      <c r="EF79" s="80"/>
      <c r="EG79" s="78"/>
      <c r="EH79" s="78"/>
      <c r="EI79" s="78"/>
      <c r="EJ79" s="78"/>
      <c r="EK79" s="80"/>
      <c r="EL79" s="78"/>
      <c r="EM79" s="78"/>
      <c r="EN79" s="78"/>
      <c r="EO79" s="78"/>
      <c r="EP79" s="80"/>
      <c r="EQ79" s="78"/>
      <c r="ER79" s="78"/>
      <c r="ES79" s="78"/>
      <c r="ET79" s="78"/>
      <c r="EU79" s="80"/>
      <c r="EV79" s="78"/>
      <c r="EW79" s="78"/>
      <c r="EX79" s="78"/>
      <c r="EY79" s="78"/>
      <c r="EZ79" s="80"/>
      <c r="FA79" s="78"/>
      <c r="FB79" s="78"/>
      <c r="FC79" s="78"/>
      <c r="FD79" s="78"/>
      <c r="FE79" s="80"/>
      <c r="FF79" s="78"/>
      <c r="FG79" s="78"/>
      <c r="FH79" s="78"/>
      <c r="FI79" s="78"/>
      <c r="FJ79" s="80"/>
      <c r="FK79" s="78"/>
      <c r="FL79" s="78"/>
      <c r="FM79" s="78"/>
      <c r="FN79" s="78"/>
      <c r="FO79" s="80"/>
      <c r="FP79" s="78"/>
      <c r="FQ79" s="78"/>
      <c r="FR79" s="78"/>
      <c r="FS79" s="78"/>
      <c r="FT79" s="80"/>
      <c r="FU79" s="78"/>
      <c r="FV79" s="78"/>
      <c r="FW79" s="78"/>
      <c r="FX79" s="78"/>
      <c r="FY79" s="68"/>
    </row>
    <row r="80" spans="1:181" ht="18" hidden="1" customHeight="1" outlineLevel="1">
      <c r="A80" s="60"/>
      <c r="B80" s="81">
        <v>5.1299999999999972</v>
      </c>
      <c r="C80" s="82" t="b">
        <v>0</v>
      </c>
      <c r="D80" s="71"/>
      <c r="E80" s="71"/>
      <c r="F80" s="72" t="str">
        <f t="array" ref="F80">IFERROR(INDEX(#REF!, MATCH($G80,#REF!, 0)), "")</f>
        <v/>
      </c>
      <c r="G80" s="73"/>
      <c r="H80" s="74"/>
      <c r="I80" s="75"/>
      <c r="J80" s="76" t="str">
        <f t="shared" si="4"/>
        <v/>
      </c>
      <c r="K80" s="77"/>
      <c r="L80" s="78"/>
      <c r="M80" s="78"/>
      <c r="N80" s="78"/>
      <c r="O80" s="79"/>
      <c r="P80" s="80"/>
      <c r="Q80" s="78"/>
      <c r="R80" s="78"/>
      <c r="S80" s="78"/>
      <c r="T80" s="79"/>
      <c r="U80" s="80"/>
      <c r="V80" s="78"/>
      <c r="W80" s="78"/>
      <c r="X80" s="78"/>
      <c r="Y80" s="79"/>
      <c r="Z80" s="80"/>
      <c r="AA80" s="78"/>
      <c r="AB80" s="78"/>
      <c r="AC80" s="78"/>
      <c r="AD80" s="79"/>
      <c r="AE80" s="80"/>
      <c r="AF80" s="78"/>
      <c r="AG80" s="78"/>
      <c r="AH80" s="78"/>
      <c r="AI80" s="78"/>
      <c r="AJ80" s="80"/>
      <c r="AK80" s="78"/>
      <c r="AL80" s="78"/>
      <c r="AM80" s="78"/>
      <c r="AN80" s="78"/>
      <c r="AO80" s="80"/>
      <c r="AP80" s="78"/>
      <c r="AQ80" s="78"/>
      <c r="AR80" s="78"/>
      <c r="AS80" s="78"/>
      <c r="AT80" s="80"/>
      <c r="AU80" s="78"/>
      <c r="AV80" s="78"/>
      <c r="AW80" s="78"/>
      <c r="AX80" s="78"/>
      <c r="AY80" s="80"/>
      <c r="AZ80" s="78"/>
      <c r="BA80" s="78"/>
      <c r="BB80" s="78"/>
      <c r="BC80" s="78"/>
      <c r="BD80" s="80"/>
      <c r="BE80" s="78"/>
      <c r="BF80" s="78"/>
      <c r="BG80" s="78"/>
      <c r="BH80" s="78"/>
      <c r="BI80" s="80"/>
      <c r="BJ80" s="78"/>
      <c r="BK80" s="78"/>
      <c r="BL80" s="78"/>
      <c r="BM80" s="78"/>
      <c r="BN80" s="78"/>
      <c r="BO80" s="80"/>
      <c r="BP80" s="78"/>
      <c r="BQ80" s="78"/>
      <c r="BR80" s="78"/>
      <c r="BS80" s="80"/>
      <c r="BT80" s="78"/>
      <c r="BU80" s="78"/>
      <c r="BV80" s="78"/>
      <c r="BW80" s="78"/>
      <c r="BX80" s="80"/>
      <c r="BY80" s="78"/>
      <c r="BZ80" s="78"/>
      <c r="CA80" s="78"/>
      <c r="CB80" s="78"/>
      <c r="CC80" s="80"/>
      <c r="CD80" s="78"/>
      <c r="CE80" s="78"/>
      <c r="CF80" s="78"/>
      <c r="CG80" s="78"/>
      <c r="CH80" s="80"/>
      <c r="CI80" s="78"/>
      <c r="CJ80" s="78"/>
      <c r="CK80" s="78"/>
      <c r="CL80" s="78"/>
      <c r="CM80" s="80"/>
      <c r="CN80" s="78"/>
      <c r="CO80" s="78"/>
      <c r="CP80" s="78"/>
      <c r="CQ80" s="78"/>
      <c r="CR80" s="80"/>
      <c r="CS80" s="78"/>
      <c r="CT80" s="78"/>
      <c r="CU80" s="78"/>
      <c r="CV80" s="78"/>
      <c r="CW80" s="80"/>
      <c r="CX80" s="78"/>
      <c r="CY80" s="78"/>
      <c r="CZ80" s="78"/>
      <c r="DA80" s="78"/>
      <c r="DB80" s="80"/>
      <c r="DC80" s="78"/>
      <c r="DD80" s="78"/>
      <c r="DE80" s="78"/>
      <c r="DF80" s="78"/>
      <c r="DG80" s="80"/>
      <c r="DH80" s="78"/>
      <c r="DI80" s="78"/>
      <c r="DJ80" s="78"/>
      <c r="DK80" s="78"/>
      <c r="DL80" s="80"/>
      <c r="DM80" s="78"/>
      <c r="DN80" s="78"/>
      <c r="DO80" s="78"/>
      <c r="DP80" s="78"/>
      <c r="DQ80" s="80"/>
      <c r="DR80" s="78"/>
      <c r="DS80" s="78"/>
      <c r="DT80" s="78"/>
      <c r="DU80" s="78"/>
      <c r="DV80" s="80"/>
      <c r="DW80" s="78"/>
      <c r="DX80" s="78"/>
      <c r="DY80" s="78"/>
      <c r="DZ80" s="78"/>
      <c r="EA80" s="80"/>
      <c r="EB80" s="78"/>
      <c r="EC80" s="78"/>
      <c r="ED80" s="78"/>
      <c r="EE80" s="78"/>
      <c r="EF80" s="80"/>
      <c r="EG80" s="78"/>
      <c r="EH80" s="78"/>
      <c r="EI80" s="78"/>
      <c r="EJ80" s="78"/>
      <c r="EK80" s="80"/>
      <c r="EL80" s="78"/>
      <c r="EM80" s="78"/>
      <c r="EN80" s="78"/>
      <c r="EO80" s="78"/>
      <c r="EP80" s="80"/>
      <c r="EQ80" s="78"/>
      <c r="ER80" s="78"/>
      <c r="ES80" s="78"/>
      <c r="ET80" s="78"/>
      <c r="EU80" s="80"/>
      <c r="EV80" s="78"/>
      <c r="EW80" s="78"/>
      <c r="EX80" s="78"/>
      <c r="EY80" s="78"/>
      <c r="EZ80" s="80"/>
      <c r="FA80" s="78"/>
      <c r="FB80" s="78"/>
      <c r="FC80" s="78"/>
      <c r="FD80" s="78"/>
      <c r="FE80" s="80"/>
      <c r="FF80" s="78"/>
      <c r="FG80" s="78"/>
      <c r="FH80" s="78"/>
      <c r="FI80" s="78"/>
      <c r="FJ80" s="80"/>
      <c r="FK80" s="78"/>
      <c r="FL80" s="78"/>
      <c r="FM80" s="78"/>
      <c r="FN80" s="78"/>
      <c r="FO80" s="80"/>
      <c r="FP80" s="78"/>
      <c r="FQ80" s="78"/>
      <c r="FR80" s="78"/>
      <c r="FS80" s="78"/>
      <c r="FT80" s="80"/>
      <c r="FU80" s="78"/>
      <c r="FV80" s="78"/>
      <c r="FW80" s="78"/>
      <c r="FX80" s="78"/>
      <c r="FY80" s="68"/>
    </row>
    <row r="81" spans="1:181" ht="18" hidden="1" customHeight="1" outlineLevel="1">
      <c r="A81" s="60"/>
      <c r="B81" s="81">
        <v>5.139999999999997</v>
      </c>
      <c r="C81" s="82" t="b">
        <v>0</v>
      </c>
      <c r="D81" s="83"/>
      <c r="E81" s="71"/>
      <c r="F81" s="72" t="str">
        <f t="array" ref="F81">IFERROR(INDEX(#REF!, MATCH($G81,#REF!, 0)), "")</f>
        <v/>
      </c>
      <c r="G81" s="73"/>
      <c r="H81" s="74"/>
      <c r="I81" s="75"/>
      <c r="J81" s="76" t="str">
        <f t="shared" si="4"/>
        <v/>
      </c>
      <c r="K81" s="77"/>
      <c r="L81" s="78"/>
      <c r="M81" s="78"/>
      <c r="N81" s="78"/>
      <c r="O81" s="79"/>
      <c r="P81" s="80"/>
      <c r="Q81" s="78"/>
      <c r="R81" s="78"/>
      <c r="S81" s="78"/>
      <c r="T81" s="79"/>
      <c r="U81" s="80"/>
      <c r="V81" s="78"/>
      <c r="W81" s="78"/>
      <c r="X81" s="78"/>
      <c r="Y81" s="79"/>
      <c r="Z81" s="80"/>
      <c r="AA81" s="78"/>
      <c r="AB81" s="78"/>
      <c r="AC81" s="78"/>
      <c r="AD81" s="79"/>
      <c r="AE81" s="80"/>
      <c r="AF81" s="78"/>
      <c r="AG81" s="78"/>
      <c r="AH81" s="78"/>
      <c r="AI81" s="78"/>
      <c r="AJ81" s="80"/>
      <c r="AK81" s="78"/>
      <c r="AL81" s="78"/>
      <c r="AM81" s="78"/>
      <c r="AN81" s="78"/>
      <c r="AO81" s="80"/>
      <c r="AP81" s="78"/>
      <c r="AQ81" s="78"/>
      <c r="AR81" s="78"/>
      <c r="AS81" s="78"/>
      <c r="AT81" s="80"/>
      <c r="AU81" s="78"/>
      <c r="AV81" s="78"/>
      <c r="AW81" s="78"/>
      <c r="AX81" s="78"/>
      <c r="AY81" s="80"/>
      <c r="AZ81" s="78"/>
      <c r="BA81" s="78"/>
      <c r="BB81" s="78"/>
      <c r="BC81" s="78"/>
      <c r="BD81" s="80"/>
      <c r="BE81" s="78"/>
      <c r="BF81" s="78"/>
      <c r="BG81" s="78"/>
      <c r="BH81" s="78"/>
      <c r="BI81" s="80"/>
      <c r="BJ81" s="78"/>
      <c r="BK81" s="78"/>
      <c r="BL81" s="78"/>
      <c r="BM81" s="78"/>
      <c r="BN81" s="78"/>
      <c r="BO81" s="80"/>
      <c r="BP81" s="78"/>
      <c r="BQ81" s="78"/>
      <c r="BR81" s="78"/>
      <c r="BS81" s="80"/>
      <c r="BT81" s="78"/>
      <c r="BU81" s="78"/>
      <c r="BV81" s="78"/>
      <c r="BW81" s="78"/>
      <c r="BX81" s="80"/>
      <c r="BY81" s="78"/>
      <c r="BZ81" s="78"/>
      <c r="CA81" s="78"/>
      <c r="CB81" s="78"/>
      <c r="CC81" s="80"/>
      <c r="CD81" s="78"/>
      <c r="CE81" s="78"/>
      <c r="CF81" s="78"/>
      <c r="CG81" s="78"/>
      <c r="CH81" s="80"/>
      <c r="CI81" s="78"/>
      <c r="CJ81" s="78"/>
      <c r="CK81" s="78"/>
      <c r="CL81" s="78"/>
      <c r="CM81" s="80"/>
      <c r="CN81" s="78"/>
      <c r="CO81" s="78"/>
      <c r="CP81" s="78"/>
      <c r="CQ81" s="78"/>
      <c r="CR81" s="80"/>
      <c r="CS81" s="78"/>
      <c r="CT81" s="78"/>
      <c r="CU81" s="78"/>
      <c r="CV81" s="78"/>
      <c r="CW81" s="80"/>
      <c r="CX81" s="78"/>
      <c r="CY81" s="78"/>
      <c r="CZ81" s="78"/>
      <c r="DA81" s="78"/>
      <c r="DB81" s="80"/>
      <c r="DC81" s="78"/>
      <c r="DD81" s="78"/>
      <c r="DE81" s="78"/>
      <c r="DF81" s="78"/>
      <c r="DG81" s="80"/>
      <c r="DH81" s="78"/>
      <c r="DI81" s="78"/>
      <c r="DJ81" s="78"/>
      <c r="DK81" s="78"/>
      <c r="DL81" s="80"/>
      <c r="DM81" s="78"/>
      <c r="DN81" s="78"/>
      <c r="DO81" s="78"/>
      <c r="DP81" s="78"/>
      <c r="DQ81" s="80"/>
      <c r="DR81" s="78"/>
      <c r="DS81" s="78"/>
      <c r="DT81" s="78"/>
      <c r="DU81" s="78"/>
      <c r="DV81" s="80"/>
      <c r="DW81" s="78"/>
      <c r="DX81" s="78"/>
      <c r="DY81" s="78"/>
      <c r="DZ81" s="78"/>
      <c r="EA81" s="80"/>
      <c r="EB81" s="78"/>
      <c r="EC81" s="78"/>
      <c r="ED81" s="78"/>
      <c r="EE81" s="78"/>
      <c r="EF81" s="80"/>
      <c r="EG81" s="78"/>
      <c r="EH81" s="78"/>
      <c r="EI81" s="78"/>
      <c r="EJ81" s="78"/>
      <c r="EK81" s="80"/>
      <c r="EL81" s="78"/>
      <c r="EM81" s="78"/>
      <c r="EN81" s="78"/>
      <c r="EO81" s="78"/>
      <c r="EP81" s="80"/>
      <c r="EQ81" s="78"/>
      <c r="ER81" s="78"/>
      <c r="ES81" s="78"/>
      <c r="ET81" s="78"/>
      <c r="EU81" s="80"/>
      <c r="EV81" s="78"/>
      <c r="EW81" s="78"/>
      <c r="EX81" s="78"/>
      <c r="EY81" s="78"/>
      <c r="EZ81" s="80"/>
      <c r="FA81" s="78"/>
      <c r="FB81" s="78"/>
      <c r="FC81" s="78"/>
      <c r="FD81" s="78"/>
      <c r="FE81" s="80"/>
      <c r="FF81" s="78"/>
      <c r="FG81" s="78"/>
      <c r="FH81" s="78"/>
      <c r="FI81" s="78"/>
      <c r="FJ81" s="80"/>
      <c r="FK81" s="78"/>
      <c r="FL81" s="78"/>
      <c r="FM81" s="78"/>
      <c r="FN81" s="78"/>
      <c r="FO81" s="80"/>
      <c r="FP81" s="78"/>
      <c r="FQ81" s="78"/>
      <c r="FR81" s="78"/>
      <c r="FS81" s="78"/>
      <c r="FT81" s="80"/>
      <c r="FU81" s="78"/>
      <c r="FV81" s="78"/>
      <c r="FW81" s="78"/>
      <c r="FX81" s="78"/>
      <c r="FY81" s="68"/>
    </row>
    <row r="82" spans="1:181" ht="18" hidden="1" customHeight="1" outlineLevel="1">
      <c r="A82" s="60"/>
      <c r="B82" s="84">
        <v>5.1499999999999968</v>
      </c>
      <c r="C82" s="85" t="b">
        <v>0</v>
      </c>
      <c r="D82" s="71"/>
      <c r="E82" s="71"/>
      <c r="F82" s="72" t="str">
        <f t="array" ref="F82">IFERROR(INDEX(#REF!, MATCH($G82,#REF!, 0)), "")</f>
        <v/>
      </c>
      <c r="G82" s="73"/>
      <c r="H82" s="74"/>
      <c r="I82" s="75"/>
      <c r="J82" s="76" t="str">
        <f t="shared" si="4"/>
        <v/>
      </c>
      <c r="K82" s="86"/>
      <c r="L82" s="87"/>
      <c r="M82" s="87"/>
      <c r="N82" s="87"/>
      <c r="O82" s="88"/>
      <c r="P82" s="89"/>
      <c r="Q82" s="87"/>
      <c r="R82" s="87"/>
      <c r="S82" s="87"/>
      <c r="T82" s="88"/>
      <c r="U82" s="89"/>
      <c r="V82" s="87"/>
      <c r="W82" s="87"/>
      <c r="X82" s="87"/>
      <c r="Y82" s="88"/>
      <c r="Z82" s="89"/>
      <c r="AA82" s="87"/>
      <c r="AB82" s="87"/>
      <c r="AC82" s="87"/>
      <c r="AD82" s="88"/>
      <c r="AE82" s="89"/>
      <c r="AF82" s="87"/>
      <c r="AG82" s="87"/>
      <c r="AH82" s="87"/>
      <c r="AI82" s="87"/>
      <c r="AJ82" s="89"/>
      <c r="AK82" s="87"/>
      <c r="AL82" s="87"/>
      <c r="AM82" s="87"/>
      <c r="AN82" s="87"/>
      <c r="AO82" s="89"/>
      <c r="AP82" s="87"/>
      <c r="AQ82" s="87"/>
      <c r="AR82" s="87"/>
      <c r="AS82" s="87"/>
      <c r="AT82" s="89"/>
      <c r="AU82" s="87"/>
      <c r="AV82" s="87"/>
      <c r="AW82" s="87"/>
      <c r="AX82" s="87"/>
      <c r="AY82" s="89"/>
      <c r="AZ82" s="87"/>
      <c r="BA82" s="87"/>
      <c r="BB82" s="87"/>
      <c r="BC82" s="87"/>
      <c r="BD82" s="89"/>
      <c r="BE82" s="87"/>
      <c r="BF82" s="87"/>
      <c r="BG82" s="87"/>
      <c r="BH82" s="87"/>
      <c r="BI82" s="89"/>
      <c r="BJ82" s="87"/>
      <c r="BK82" s="87"/>
      <c r="BL82" s="87"/>
      <c r="BM82" s="87"/>
      <c r="BN82" s="87"/>
      <c r="BO82" s="89"/>
      <c r="BP82" s="87"/>
      <c r="BQ82" s="87"/>
      <c r="BR82" s="87"/>
      <c r="BS82" s="89"/>
      <c r="BT82" s="87"/>
      <c r="BU82" s="87"/>
      <c r="BV82" s="87"/>
      <c r="BW82" s="87"/>
      <c r="BX82" s="89"/>
      <c r="BY82" s="87"/>
      <c r="BZ82" s="87"/>
      <c r="CA82" s="87"/>
      <c r="CB82" s="87"/>
      <c r="CC82" s="89"/>
      <c r="CD82" s="87"/>
      <c r="CE82" s="87"/>
      <c r="CF82" s="87"/>
      <c r="CG82" s="87"/>
      <c r="CH82" s="89"/>
      <c r="CI82" s="87"/>
      <c r="CJ82" s="87"/>
      <c r="CK82" s="87"/>
      <c r="CL82" s="87"/>
      <c r="CM82" s="89"/>
      <c r="CN82" s="87"/>
      <c r="CO82" s="87"/>
      <c r="CP82" s="87"/>
      <c r="CQ82" s="87"/>
      <c r="CR82" s="89"/>
      <c r="CS82" s="87"/>
      <c r="CT82" s="87"/>
      <c r="CU82" s="87"/>
      <c r="CV82" s="87"/>
      <c r="CW82" s="89"/>
      <c r="CX82" s="87"/>
      <c r="CY82" s="87"/>
      <c r="CZ82" s="87"/>
      <c r="DA82" s="87"/>
      <c r="DB82" s="89"/>
      <c r="DC82" s="87"/>
      <c r="DD82" s="87"/>
      <c r="DE82" s="87"/>
      <c r="DF82" s="87"/>
      <c r="DG82" s="89"/>
      <c r="DH82" s="87"/>
      <c r="DI82" s="87"/>
      <c r="DJ82" s="87"/>
      <c r="DK82" s="87"/>
      <c r="DL82" s="89"/>
      <c r="DM82" s="87"/>
      <c r="DN82" s="87"/>
      <c r="DO82" s="87"/>
      <c r="DP82" s="87"/>
      <c r="DQ82" s="89"/>
      <c r="DR82" s="87"/>
      <c r="DS82" s="87"/>
      <c r="DT82" s="87"/>
      <c r="DU82" s="87"/>
      <c r="DV82" s="89"/>
      <c r="DW82" s="87"/>
      <c r="DX82" s="87"/>
      <c r="DY82" s="87"/>
      <c r="DZ82" s="87"/>
      <c r="EA82" s="89"/>
      <c r="EB82" s="87"/>
      <c r="EC82" s="87"/>
      <c r="ED82" s="87"/>
      <c r="EE82" s="87"/>
      <c r="EF82" s="89"/>
      <c r="EG82" s="87"/>
      <c r="EH82" s="87"/>
      <c r="EI82" s="87"/>
      <c r="EJ82" s="87"/>
      <c r="EK82" s="89"/>
      <c r="EL82" s="87"/>
      <c r="EM82" s="87"/>
      <c r="EN82" s="87"/>
      <c r="EO82" s="87"/>
      <c r="EP82" s="89"/>
      <c r="EQ82" s="87"/>
      <c r="ER82" s="87"/>
      <c r="ES82" s="87"/>
      <c r="ET82" s="87"/>
      <c r="EU82" s="89"/>
      <c r="EV82" s="87"/>
      <c r="EW82" s="87"/>
      <c r="EX82" s="87"/>
      <c r="EY82" s="87"/>
      <c r="EZ82" s="89"/>
      <c r="FA82" s="87"/>
      <c r="FB82" s="87"/>
      <c r="FC82" s="87"/>
      <c r="FD82" s="87"/>
      <c r="FE82" s="89"/>
      <c r="FF82" s="87"/>
      <c r="FG82" s="87"/>
      <c r="FH82" s="87"/>
      <c r="FI82" s="87"/>
      <c r="FJ82" s="89"/>
      <c r="FK82" s="87"/>
      <c r="FL82" s="87"/>
      <c r="FM82" s="87"/>
      <c r="FN82" s="87"/>
      <c r="FO82" s="89"/>
      <c r="FP82" s="87"/>
      <c r="FQ82" s="87"/>
      <c r="FR82" s="87"/>
      <c r="FS82" s="87"/>
      <c r="FT82" s="89"/>
      <c r="FU82" s="87"/>
      <c r="FV82" s="87"/>
      <c r="FW82" s="87"/>
      <c r="FX82" s="87"/>
      <c r="FY82" s="68"/>
    </row>
    <row r="83" spans="1:181" ht="18" customHeight="1">
      <c r="A83" s="60"/>
      <c r="B83" s="90"/>
      <c r="C83" s="91">
        <f>IF(COUNTA($D$68:$D82) = 0, 0, (COUNTIF($C$68:$C82, TRUE) / COUNTA($D$68:$D82)))</f>
        <v>0</v>
      </c>
      <c r="D83" s="155" t="str" cm="1">
        <f t="array" aca="1" ref="D83" ca="1">IFERROR(_xlfn.SINGLE(__xludf.UNSUPPORTED(IFERROR(SPARKLINE(C83, {"charttype","bar";"max",1;"min",0;"color1","#D7DC8B"}), ""))),"")</f>
        <v/>
      </c>
      <c r="E83" s="226"/>
      <c r="F83" s="226"/>
      <c r="G83" s="226"/>
      <c r="H83" s="226"/>
      <c r="I83" s="226"/>
      <c r="J83" s="227"/>
      <c r="K83" s="92"/>
      <c r="L83" s="92"/>
      <c r="M83" s="92"/>
      <c r="N83" s="92"/>
      <c r="O83" s="92"/>
      <c r="P83" s="93"/>
      <c r="Q83" s="92"/>
      <c r="R83" s="92"/>
      <c r="S83" s="92"/>
      <c r="T83" s="92"/>
      <c r="U83" s="93"/>
      <c r="V83" s="92"/>
      <c r="W83" s="92"/>
      <c r="X83" s="92"/>
      <c r="Y83" s="92"/>
      <c r="Z83" s="93"/>
      <c r="AA83" s="92"/>
      <c r="AB83" s="92"/>
      <c r="AC83" s="92"/>
      <c r="AD83" s="92"/>
      <c r="AE83" s="93"/>
      <c r="AF83" s="92"/>
      <c r="AG83" s="92"/>
      <c r="AH83" s="92"/>
      <c r="AI83" s="92"/>
      <c r="AJ83" s="93"/>
      <c r="AK83" s="92"/>
      <c r="AL83" s="92"/>
      <c r="AM83" s="92"/>
      <c r="AN83" s="92"/>
      <c r="AO83" s="93"/>
      <c r="AP83" s="92"/>
      <c r="AQ83" s="92"/>
      <c r="AR83" s="92"/>
      <c r="AS83" s="92"/>
      <c r="AT83" s="93"/>
      <c r="AU83" s="92"/>
      <c r="AV83" s="92"/>
      <c r="AW83" s="92"/>
      <c r="AX83" s="92"/>
      <c r="AY83" s="93"/>
      <c r="AZ83" s="92"/>
      <c r="BA83" s="92"/>
      <c r="BB83" s="92"/>
      <c r="BC83" s="92"/>
      <c r="BD83" s="93"/>
      <c r="BE83" s="92"/>
      <c r="BF83" s="92"/>
      <c r="BG83" s="92"/>
      <c r="BH83" s="92"/>
      <c r="BI83" s="93"/>
      <c r="BJ83" s="92"/>
      <c r="BK83" s="92"/>
      <c r="BL83" s="92"/>
      <c r="BM83" s="92"/>
      <c r="BN83" s="92"/>
      <c r="BO83" s="93"/>
      <c r="BP83" s="92"/>
      <c r="BQ83" s="92"/>
      <c r="BR83" s="92"/>
      <c r="BS83" s="93"/>
      <c r="BT83" s="92"/>
      <c r="BU83" s="92"/>
      <c r="BV83" s="92"/>
      <c r="BW83" s="92"/>
      <c r="BX83" s="93"/>
      <c r="BY83" s="92"/>
      <c r="BZ83" s="92"/>
      <c r="CA83" s="92"/>
      <c r="CB83" s="92"/>
      <c r="CC83" s="93"/>
      <c r="CD83" s="92"/>
      <c r="CE83" s="92"/>
      <c r="CF83" s="92"/>
      <c r="CG83" s="92"/>
      <c r="CH83" s="93"/>
      <c r="CI83" s="92"/>
      <c r="CJ83" s="92"/>
      <c r="CK83" s="92"/>
      <c r="CL83" s="92"/>
      <c r="CM83" s="93"/>
      <c r="CN83" s="92"/>
      <c r="CO83" s="92"/>
      <c r="CP83" s="92"/>
      <c r="CQ83" s="92"/>
      <c r="CR83" s="93"/>
      <c r="CS83" s="92"/>
      <c r="CT83" s="92"/>
      <c r="CU83" s="92"/>
      <c r="CV83" s="92"/>
      <c r="CW83" s="93"/>
      <c r="CX83" s="92"/>
      <c r="CY83" s="92"/>
      <c r="CZ83" s="92"/>
      <c r="DA83" s="92"/>
      <c r="DB83" s="93"/>
      <c r="DC83" s="92"/>
      <c r="DD83" s="92"/>
      <c r="DE83" s="92"/>
      <c r="DF83" s="92"/>
      <c r="DG83" s="93"/>
      <c r="DH83" s="92"/>
      <c r="DI83" s="92"/>
      <c r="DJ83" s="92"/>
      <c r="DK83" s="92"/>
      <c r="DL83" s="93"/>
      <c r="DM83" s="92"/>
      <c r="DN83" s="92"/>
      <c r="DO83" s="92"/>
      <c r="DP83" s="92"/>
      <c r="DQ83" s="93"/>
      <c r="DR83" s="92"/>
      <c r="DS83" s="92"/>
      <c r="DT83" s="92"/>
      <c r="DU83" s="92"/>
      <c r="DV83" s="93"/>
      <c r="DW83" s="92"/>
      <c r="DX83" s="92"/>
      <c r="DY83" s="92"/>
      <c r="DZ83" s="92"/>
      <c r="EA83" s="93"/>
      <c r="EB83" s="92"/>
      <c r="EC83" s="92"/>
      <c r="ED83" s="92"/>
      <c r="EE83" s="92"/>
      <c r="EF83" s="93"/>
      <c r="EG83" s="92"/>
      <c r="EH83" s="92"/>
      <c r="EI83" s="92"/>
      <c r="EJ83" s="92"/>
      <c r="EK83" s="93"/>
      <c r="EL83" s="92"/>
      <c r="EM83" s="92"/>
      <c r="EN83" s="92"/>
      <c r="EO83" s="92"/>
      <c r="EP83" s="93"/>
      <c r="EQ83" s="92"/>
      <c r="ER83" s="92"/>
      <c r="ES83" s="92"/>
      <c r="ET83" s="92"/>
      <c r="EU83" s="93"/>
      <c r="EV83" s="92"/>
      <c r="EW83" s="92"/>
      <c r="EX83" s="92"/>
      <c r="EY83" s="92"/>
      <c r="EZ83" s="93"/>
      <c r="FA83" s="92"/>
      <c r="FB83" s="92"/>
      <c r="FC83" s="92"/>
      <c r="FD83" s="92"/>
      <c r="FE83" s="93"/>
      <c r="FF83" s="92"/>
      <c r="FG83" s="92"/>
      <c r="FH83" s="92"/>
      <c r="FI83" s="92"/>
      <c r="FJ83" s="93"/>
      <c r="FK83" s="92"/>
      <c r="FL83" s="92"/>
      <c r="FM83" s="92"/>
      <c r="FN83" s="92"/>
      <c r="FO83" s="93"/>
      <c r="FP83" s="92"/>
      <c r="FQ83" s="92"/>
      <c r="FR83" s="92"/>
      <c r="FS83" s="92"/>
      <c r="FT83" s="93"/>
      <c r="FU83" s="92"/>
      <c r="FV83" s="92"/>
      <c r="FW83" s="92"/>
      <c r="FX83" s="92"/>
      <c r="FY83" s="68"/>
    </row>
    <row r="84" spans="1:181" ht="18" customHeight="1">
      <c r="A84" s="60"/>
      <c r="B84" s="61" cm="1">
        <f t="array" ref="B84:B99">_xlfn.SEQUENCE(16, 1, 6, 0.01)</f>
        <v>6</v>
      </c>
      <c r="C84" s="62"/>
      <c r="D84" s="63" t="s">
        <v>49</v>
      </c>
      <c r="E84" s="62"/>
      <c r="F84" s="62"/>
      <c r="G84" s="62"/>
      <c r="H84" s="64"/>
      <c r="I84" s="64"/>
      <c r="J84" s="65"/>
      <c r="K84" s="66"/>
      <c r="L84" s="66"/>
      <c r="M84" s="66"/>
      <c r="N84" s="66"/>
      <c r="O84" s="66"/>
      <c r="P84" s="67"/>
      <c r="Q84" s="66"/>
      <c r="R84" s="66"/>
      <c r="S84" s="66"/>
      <c r="T84" s="66"/>
      <c r="U84" s="67"/>
      <c r="V84" s="66"/>
      <c r="W84" s="66"/>
      <c r="X84" s="66"/>
      <c r="Y84" s="66"/>
      <c r="Z84" s="67"/>
      <c r="AA84" s="66"/>
      <c r="AB84" s="66"/>
      <c r="AC84" s="66"/>
      <c r="AD84" s="66"/>
      <c r="AE84" s="67"/>
      <c r="AF84" s="66"/>
      <c r="AG84" s="66"/>
      <c r="AH84" s="66"/>
      <c r="AI84" s="66"/>
      <c r="AJ84" s="67"/>
      <c r="AK84" s="66"/>
      <c r="AL84" s="66"/>
      <c r="AM84" s="66"/>
      <c r="AN84" s="66"/>
      <c r="AO84" s="67"/>
      <c r="AP84" s="66"/>
      <c r="AQ84" s="66"/>
      <c r="AR84" s="66"/>
      <c r="AS84" s="66"/>
      <c r="AT84" s="67"/>
      <c r="AU84" s="66"/>
      <c r="AV84" s="66"/>
      <c r="AW84" s="66"/>
      <c r="AX84" s="66"/>
      <c r="AY84" s="67"/>
      <c r="AZ84" s="66"/>
      <c r="BA84" s="66"/>
      <c r="BB84" s="66"/>
      <c r="BC84" s="66"/>
      <c r="BD84" s="67"/>
      <c r="BE84" s="66"/>
      <c r="BF84" s="66"/>
      <c r="BG84" s="66"/>
      <c r="BH84" s="66"/>
      <c r="BI84" s="67"/>
      <c r="BJ84" s="66"/>
      <c r="BK84" s="66"/>
      <c r="BL84" s="66"/>
      <c r="BM84" s="66"/>
      <c r="BN84" s="66"/>
      <c r="BO84" s="67"/>
      <c r="BP84" s="66"/>
      <c r="BQ84" s="66"/>
      <c r="BR84" s="66"/>
      <c r="BS84" s="67"/>
      <c r="BT84" s="66"/>
      <c r="BU84" s="66"/>
      <c r="BV84" s="66"/>
      <c r="BW84" s="66"/>
      <c r="BX84" s="67"/>
      <c r="BY84" s="66"/>
      <c r="BZ84" s="66"/>
      <c r="CA84" s="66"/>
      <c r="CB84" s="66"/>
      <c r="CC84" s="67"/>
      <c r="CD84" s="66"/>
      <c r="CE84" s="66"/>
      <c r="CF84" s="66"/>
      <c r="CG84" s="66"/>
      <c r="CH84" s="67"/>
      <c r="CI84" s="66"/>
      <c r="CJ84" s="66"/>
      <c r="CK84" s="66"/>
      <c r="CL84" s="66"/>
      <c r="CM84" s="67"/>
      <c r="CN84" s="66"/>
      <c r="CO84" s="66"/>
      <c r="CP84" s="66"/>
      <c r="CQ84" s="66"/>
      <c r="CR84" s="67"/>
      <c r="CS84" s="66"/>
      <c r="CT84" s="66"/>
      <c r="CU84" s="66"/>
      <c r="CV84" s="66"/>
      <c r="CW84" s="67"/>
      <c r="CX84" s="66"/>
      <c r="CY84" s="66"/>
      <c r="CZ84" s="66"/>
      <c r="DA84" s="66"/>
      <c r="DB84" s="67"/>
      <c r="DC84" s="66"/>
      <c r="DD84" s="66"/>
      <c r="DE84" s="66"/>
      <c r="DF84" s="66"/>
      <c r="DG84" s="67"/>
      <c r="DH84" s="66"/>
      <c r="DI84" s="66"/>
      <c r="DJ84" s="66"/>
      <c r="DK84" s="66"/>
      <c r="DL84" s="67"/>
      <c r="DM84" s="66"/>
      <c r="DN84" s="66"/>
      <c r="DO84" s="66"/>
      <c r="DP84" s="66"/>
      <c r="DQ84" s="67"/>
      <c r="DR84" s="66"/>
      <c r="DS84" s="66"/>
      <c r="DT84" s="66"/>
      <c r="DU84" s="66"/>
      <c r="DV84" s="67"/>
      <c r="DW84" s="66"/>
      <c r="DX84" s="66"/>
      <c r="DY84" s="66"/>
      <c r="DZ84" s="66"/>
      <c r="EA84" s="67"/>
      <c r="EB84" s="66"/>
      <c r="EC84" s="66"/>
      <c r="ED84" s="66"/>
      <c r="EE84" s="66"/>
      <c r="EF84" s="67"/>
      <c r="EG84" s="66"/>
      <c r="EH84" s="66"/>
      <c r="EI84" s="66"/>
      <c r="EJ84" s="66"/>
      <c r="EK84" s="67"/>
      <c r="EL84" s="66"/>
      <c r="EM84" s="66"/>
      <c r="EN84" s="66"/>
      <c r="EO84" s="66"/>
      <c r="EP84" s="67"/>
      <c r="EQ84" s="66"/>
      <c r="ER84" s="66"/>
      <c r="ES84" s="66"/>
      <c r="ET84" s="66"/>
      <c r="EU84" s="67"/>
      <c r="EV84" s="66"/>
      <c r="EW84" s="66"/>
      <c r="EX84" s="66"/>
      <c r="EY84" s="66"/>
      <c r="EZ84" s="67"/>
      <c r="FA84" s="66"/>
      <c r="FB84" s="66"/>
      <c r="FC84" s="66"/>
      <c r="FD84" s="66"/>
      <c r="FE84" s="67"/>
      <c r="FF84" s="66"/>
      <c r="FG84" s="66"/>
      <c r="FH84" s="66"/>
      <c r="FI84" s="66"/>
      <c r="FJ84" s="67"/>
      <c r="FK84" s="66"/>
      <c r="FL84" s="66"/>
      <c r="FM84" s="66"/>
      <c r="FN84" s="66"/>
      <c r="FO84" s="67"/>
      <c r="FP84" s="66"/>
      <c r="FQ84" s="66"/>
      <c r="FR84" s="66"/>
      <c r="FS84" s="66"/>
      <c r="FT84" s="67"/>
      <c r="FU84" s="66"/>
      <c r="FV84" s="66"/>
      <c r="FW84" s="66"/>
      <c r="FX84" s="66"/>
      <c r="FY84" s="68"/>
    </row>
    <row r="85" spans="1:181" ht="18" customHeight="1" outlineLevel="1">
      <c r="A85" s="60"/>
      <c r="B85" s="69">
        <v>6.01</v>
      </c>
      <c r="C85" s="70" t="b">
        <v>0</v>
      </c>
      <c r="D85" s="71" t="s">
        <v>50</v>
      </c>
      <c r="E85" s="71"/>
      <c r="F85" s="72" t="str">
        <f>IFERROR(INDEX(#REF!, MATCH($G85,#REF!, 0)), "")</f>
        <v/>
      </c>
      <c r="G85" s="73" t="s">
        <v>17</v>
      </c>
      <c r="H85" s="74"/>
      <c r="I85" s="75"/>
      <c r="J85" s="76" t="str">
        <f t="shared" ref="J85:J99" si="5">IF(AND(ISNUMBER($H85), ISNUMBER($I85)), $I85-$H85+1, "")</f>
        <v/>
      </c>
      <c r="K85" s="77"/>
      <c r="L85" s="78"/>
      <c r="M85" s="78"/>
      <c r="N85" s="78"/>
      <c r="O85" s="79"/>
      <c r="P85" s="80"/>
      <c r="Q85" s="78"/>
      <c r="R85" s="78"/>
      <c r="S85" s="78"/>
      <c r="T85" s="79"/>
      <c r="U85" s="80"/>
      <c r="V85" s="78"/>
      <c r="W85" s="78"/>
      <c r="X85" s="78"/>
      <c r="Y85" s="79"/>
      <c r="Z85" s="80"/>
      <c r="AA85" s="78"/>
      <c r="AB85" s="78"/>
      <c r="AC85" s="78"/>
      <c r="AD85" s="79"/>
      <c r="AE85" s="80"/>
      <c r="AF85" s="78"/>
      <c r="AG85" s="78"/>
      <c r="AH85" s="78"/>
      <c r="AI85" s="78"/>
      <c r="AJ85" s="80"/>
      <c r="AK85" s="78"/>
      <c r="AL85" s="78"/>
      <c r="AM85" s="78"/>
      <c r="AN85" s="78"/>
      <c r="AO85" s="80"/>
      <c r="AP85" s="78"/>
      <c r="AQ85" s="78"/>
      <c r="AR85" s="78"/>
      <c r="AS85" s="78"/>
      <c r="AT85" s="80"/>
      <c r="AU85" s="78"/>
      <c r="AV85" s="78"/>
      <c r="AW85" s="78"/>
      <c r="AX85" s="78"/>
      <c r="AY85" s="80"/>
      <c r="AZ85" s="78"/>
      <c r="BA85" s="78"/>
      <c r="BB85" s="78"/>
      <c r="BC85" s="78"/>
      <c r="BD85" s="80"/>
      <c r="BE85" s="78"/>
      <c r="BF85" s="78"/>
      <c r="BG85" s="78"/>
      <c r="BH85" s="78"/>
      <c r="BI85" s="80"/>
      <c r="BJ85" s="78"/>
      <c r="BK85" s="78"/>
      <c r="BL85" s="78"/>
      <c r="BM85" s="78"/>
      <c r="BN85" s="78"/>
      <c r="BO85" s="80"/>
      <c r="BP85" s="78"/>
      <c r="BQ85" s="78"/>
      <c r="BR85" s="78"/>
      <c r="BS85" s="80"/>
      <c r="BT85" s="78"/>
      <c r="BU85" s="78"/>
      <c r="BV85" s="78"/>
      <c r="BW85" s="78"/>
      <c r="BX85" s="80"/>
      <c r="BY85" s="78"/>
      <c r="BZ85" s="78"/>
      <c r="CA85" s="78"/>
      <c r="CB85" s="78"/>
      <c r="CC85" s="80"/>
      <c r="CD85" s="78"/>
      <c r="CE85" s="78"/>
      <c r="CF85" s="78"/>
      <c r="CG85" s="78"/>
      <c r="CH85" s="80"/>
      <c r="CI85" s="78"/>
      <c r="CJ85" s="78"/>
      <c r="CK85" s="78"/>
      <c r="CL85" s="78"/>
      <c r="CM85" s="80"/>
      <c r="CN85" s="78"/>
      <c r="CO85" s="78"/>
      <c r="CP85" s="78"/>
      <c r="CQ85" s="78"/>
      <c r="CR85" s="80"/>
      <c r="CS85" s="78"/>
      <c r="CT85" s="78"/>
      <c r="CU85" s="78"/>
      <c r="CV85" s="78"/>
      <c r="CW85" s="80"/>
      <c r="CX85" s="78"/>
      <c r="CY85" s="78"/>
      <c r="CZ85" s="78"/>
      <c r="DA85" s="78"/>
      <c r="DB85" s="80"/>
      <c r="DC85" s="78"/>
      <c r="DD85" s="78"/>
      <c r="DE85" s="78"/>
      <c r="DF85" s="78"/>
      <c r="DG85" s="80"/>
      <c r="DH85" s="78"/>
      <c r="DI85" s="78"/>
      <c r="DJ85" s="78"/>
      <c r="DK85" s="78"/>
      <c r="DL85" s="80"/>
      <c r="DM85" s="78"/>
      <c r="DN85" s="78"/>
      <c r="DO85" s="78"/>
      <c r="DP85" s="78"/>
      <c r="DQ85" s="80"/>
      <c r="DR85" s="78"/>
      <c r="DS85" s="78"/>
      <c r="DT85" s="78"/>
      <c r="DU85" s="78"/>
      <c r="DV85" s="80"/>
      <c r="DW85" s="78"/>
      <c r="DX85" s="78"/>
      <c r="DY85" s="78"/>
      <c r="DZ85" s="78"/>
      <c r="EA85" s="80"/>
      <c r="EB85" s="78"/>
      <c r="EC85" s="78"/>
      <c r="ED85" s="78"/>
      <c r="EE85" s="78"/>
      <c r="EF85" s="80"/>
      <c r="EG85" s="78"/>
      <c r="EH85" s="78"/>
      <c r="EI85" s="78"/>
      <c r="EJ85" s="78"/>
      <c r="EK85" s="80"/>
      <c r="EL85" s="78"/>
      <c r="EM85" s="78"/>
      <c r="EN85" s="78"/>
      <c r="EO85" s="78"/>
      <c r="EP85" s="80"/>
      <c r="EQ85" s="78"/>
      <c r="ER85" s="78"/>
      <c r="ES85" s="78"/>
      <c r="ET85" s="78"/>
      <c r="EU85" s="80"/>
      <c r="EV85" s="78"/>
      <c r="EW85" s="78"/>
      <c r="EX85" s="78"/>
      <c r="EY85" s="78"/>
      <c r="EZ85" s="80"/>
      <c r="FA85" s="78"/>
      <c r="FB85" s="78"/>
      <c r="FC85" s="78"/>
      <c r="FD85" s="78"/>
      <c r="FE85" s="80"/>
      <c r="FF85" s="78"/>
      <c r="FG85" s="78"/>
      <c r="FH85" s="78"/>
      <c r="FI85" s="78"/>
      <c r="FJ85" s="80"/>
      <c r="FK85" s="78"/>
      <c r="FL85" s="78"/>
      <c r="FM85" s="78"/>
      <c r="FN85" s="78"/>
      <c r="FO85" s="80"/>
      <c r="FP85" s="78"/>
      <c r="FQ85" s="78"/>
      <c r="FR85" s="78"/>
      <c r="FS85" s="78"/>
      <c r="FT85" s="80"/>
      <c r="FU85" s="78"/>
      <c r="FV85" s="78"/>
      <c r="FW85" s="78"/>
      <c r="FX85" s="78"/>
      <c r="FY85" s="68"/>
    </row>
    <row r="86" spans="1:181" ht="18" customHeight="1" outlineLevel="1">
      <c r="A86" s="60"/>
      <c r="B86" s="81">
        <v>6.02</v>
      </c>
      <c r="C86" s="82" t="b">
        <v>0</v>
      </c>
      <c r="D86" s="83" t="s">
        <v>51</v>
      </c>
      <c r="E86" s="71"/>
      <c r="F86" s="72" t="str">
        <f>IFERROR(INDEX(#REF!, MATCH($G86,#REF!, 0)), "")</f>
        <v/>
      </c>
      <c r="G86" s="73" t="s">
        <v>17</v>
      </c>
      <c r="H86" s="74"/>
      <c r="I86" s="75"/>
      <c r="J86" s="76" t="str">
        <f t="shared" si="5"/>
        <v/>
      </c>
      <c r="K86" s="77"/>
      <c r="L86" s="78"/>
      <c r="M86" s="78"/>
      <c r="N86" s="78"/>
      <c r="O86" s="79"/>
      <c r="P86" s="80"/>
      <c r="Q86" s="78"/>
      <c r="R86" s="78"/>
      <c r="S86" s="78"/>
      <c r="T86" s="79"/>
      <c r="U86" s="80"/>
      <c r="V86" s="78"/>
      <c r="W86" s="78"/>
      <c r="X86" s="78"/>
      <c r="Y86" s="79"/>
      <c r="Z86" s="80"/>
      <c r="AA86" s="78"/>
      <c r="AB86" s="78"/>
      <c r="AC86" s="78"/>
      <c r="AD86" s="79"/>
      <c r="AE86" s="80"/>
      <c r="AF86" s="78"/>
      <c r="AG86" s="78"/>
      <c r="AH86" s="78"/>
      <c r="AI86" s="78"/>
      <c r="AJ86" s="80"/>
      <c r="AK86" s="78"/>
      <c r="AL86" s="78"/>
      <c r="AM86" s="78"/>
      <c r="AN86" s="78"/>
      <c r="AO86" s="80"/>
      <c r="AP86" s="78"/>
      <c r="AQ86" s="78"/>
      <c r="AR86" s="78"/>
      <c r="AS86" s="78"/>
      <c r="AT86" s="80"/>
      <c r="AU86" s="78"/>
      <c r="AV86" s="78"/>
      <c r="AW86" s="78"/>
      <c r="AX86" s="78"/>
      <c r="AY86" s="80"/>
      <c r="AZ86" s="78"/>
      <c r="BA86" s="78"/>
      <c r="BB86" s="78"/>
      <c r="BC86" s="78"/>
      <c r="BD86" s="80"/>
      <c r="BE86" s="78"/>
      <c r="BF86" s="78"/>
      <c r="BG86" s="78"/>
      <c r="BH86" s="78"/>
      <c r="BI86" s="80"/>
      <c r="BJ86" s="78"/>
      <c r="BK86" s="78"/>
      <c r="BL86" s="78"/>
      <c r="BM86" s="78"/>
      <c r="BN86" s="78"/>
      <c r="BO86" s="80"/>
      <c r="BP86" s="78"/>
      <c r="BQ86" s="78"/>
      <c r="BR86" s="78"/>
      <c r="BS86" s="80"/>
      <c r="BT86" s="78"/>
      <c r="BU86" s="78"/>
      <c r="BV86" s="78"/>
      <c r="BW86" s="78"/>
      <c r="BX86" s="80"/>
      <c r="BY86" s="78"/>
      <c r="BZ86" s="78"/>
      <c r="CA86" s="78"/>
      <c r="CB86" s="78"/>
      <c r="CC86" s="80"/>
      <c r="CD86" s="78"/>
      <c r="CE86" s="78"/>
      <c r="CF86" s="78"/>
      <c r="CG86" s="78"/>
      <c r="CH86" s="80"/>
      <c r="CI86" s="78"/>
      <c r="CJ86" s="78"/>
      <c r="CK86" s="78"/>
      <c r="CL86" s="78"/>
      <c r="CM86" s="80"/>
      <c r="CN86" s="78"/>
      <c r="CO86" s="78"/>
      <c r="CP86" s="78"/>
      <c r="CQ86" s="78"/>
      <c r="CR86" s="80"/>
      <c r="CS86" s="78"/>
      <c r="CT86" s="78"/>
      <c r="CU86" s="78"/>
      <c r="CV86" s="78"/>
      <c r="CW86" s="80"/>
      <c r="CX86" s="78"/>
      <c r="CY86" s="78"/>
      <c r="CZ86" s="78"/>
      <c r="DA86" s="78"/>
      <c r="DB86" s="80"/>
      <c r="DC86" s="78"/>
      <c r="DD86" s="78"/>
      <c r="DE86" s="78"/>
      <c r="DF86" s="78"/>
      <c r="DG86" s="80"/>
      <c r="DH86" s="78"/>
      <c r="DI86" s="78"/>
      <c r="DJ86" s="78"/>
      <c r="DK86" s="78"/>
      <c r="DL86" s="80"/>
      <c r="DM86" s="78"/>
      <c r="DN86" s="78"/>
      <c r="DO86" s="78"/>
      <c r="DP86" s="78"/>
      <c r="DQ86" s="80"/>
      <c r="DR86" s="78"/>
      <c r="DS86" s="78"/>
      <c r="DT86" s="78"/>
      <c r="DU86" s="78"/>
      <c r="DV86" s="80"/>
      <c r="DW86" s="78"/>
      <c r="DX86" s="78"/>
      <c r="DY86" s="78"/>
      <c r="DZ86" s="78"/>
      <c r="EA86" s="80"/>
      <c r="EB86" s="78"/>
      <c r="EC86" s="78"/>
      <c r="ED86" s="78"/>
      <c r="EE86" s="78"/>
      <c r="EF86" s="80"/>
      <c r="EG86" s="78"/>
      <c r="EH86" s="78"/>
      <c r="EI86" s="78"/>
      <c r="EJ86" s="78"/>
      <c r="EK86" s="80"/>
      <c r="EL86" s="78"/>
      <c r="EM86" s="78"/>
      <c r="EN86" s="78"/>
      <c r="EO86" s="78"/>
      <c r="EP86" s="80"/>
      <c r="EQ86" s="78"/>
      <c r="ER86" s="78"/>
      <c r="ES86" s="78"/>
      <c r="ET86" s="78"/>
      <c r="EU86" s="80"/>
      <c r="EV86" s="78"/>
      <c r="EW86" s="78"/>
      <c r="EX86" s="78"/>
      <c r="EY86" s="78"/>
      <c r="EZ86" s="80"/>
      <c r="FA86" s="78"/>
      <c r="FB86" s="78"/>
      <c r="FC86" s="78"/>
      <c r="FD86" s="78"/>
      <c r="FE86" s="80"/>
      <c r="FF86" s="78"/>
      <c r="FG86" s="78"/>
      <c r="FH86" s="78"/>
      <c r="FI86" s="78"/>
      <c r="FJ86" s="80"/>
      <c r="FK86" s="78"/>
      <c r="FL86" s="78"/>
      <c r="FM86" s="78"/>
      <c r="FN86" s="78"/>
      <c r="FO86" s="80"/>
      <c r="FP86" s="78"/>
      <c r="FQ86" s="78"/>
      <c r="FR86" s="78"/>
      <c r="FS86" s="78"/>
      <c r="FT86" s="80"/>
      <c r="FU86" s="78"/>
      <c r="FV86" s="78"/>
      <c r="FW86" s="78"/>
      <c r="FX86" s="78"/>
      <c r="FY86" s="68"/>
    </row>
    <row r="87" spans="1:181" ht="18" customHeight="1" outlineLevel="1">
      <c r="A87" s="60"/>
      <c r="B87" s="81">
        <v>6.0299999999999994</v>
      </c>
      <c r="C87" s="82" t="b">
        <v>0</v>
      </c>
      <c r="D87" s="71" t="s">
        <v>52</v>
      </c>
      <c r="E87" s="71"/>
      <c r="F87" s="72" t="str">
        <f>IFERROR(INDEX(#REF!, MATCH($G87,#REF!, 0)), "")</f>
        <v/>
      </c>
      <c r="G87" s="73" t="s">
        <v>17</v>
      </c>
      <c r="H87" s="74"/>
      <c r="I87" s="75"/>
      <c r="J87" s="76" t="str">
        <f t="shared" si="5"/>
        <v/>
      </c>
      <c r="K87" s="77"/>
      <c r="L87" s="78"/>
      <c r="M87" s="78"/>
      <c r="N87" s="78"/>
      <c r="O87" s="79"/>
      <c r="P87" s="80"/>
      <c r="Q87" s="78"/>
      <c r="R87" s="78"/>
      <c r="S87" s="78"/>
      <c r="T87" s="79"/>
      <c r="U87" s="80"/>
      <c r="V87" s="78"/>
      <c r="W87" s="78"/>
      <c r="X87" s="78"/>
      <c r="Y87" s="79"/>
      <c r="Z87" s="80"/>
      <c r="AA87" s="78"/>
      <c r="AB87" s="78"/>
      <c r="AC87" s="78"/>
      <c r="AD87" s="79"/>
      <c r="AE87" s="80"/>
      <c r="AF87" s="78"/>
      <c r="AG87" s="78"/>
      <c r="AH87" s="78"/>
      <c r="AI87" s="78"/>
      <c r="AJ87" s="80"/>
      <c r="AK87" s="78"/>
      <c r="AL87" s="78"/>
      <c r="AM87" s="78"/>
      <c r="AN87" s="78"/>
      <c r="AO87" s="80"/>
      <c r="AP87" s="78"/>
      <c r="AQ87" s="78"/>
      <c r="AR87" s="78"/>
      <c r="AS87" s="78"/>
      <c r="AT87" s="80"/>
      <c r="AU87" s="78"/>
      <c r="AV87" s="78"/>
      <c r="AW87" s="78"/>
      <c r="AX87" s="78"/>
      <c r="AY87" s="80"/>
      <c r="AZ87" s="78"/>
      <c r="BA87" s="78"/>
      <c r="BB87" s="78"/>
      <c r="BC87" s="78"/>
      <c r="BD87" s="80"/>
      <c r="BE87" s="78"/>
      <c r="BF87" s="78"/>
      <c r="BG87" s="78"/>
      <c r="BH87" s="78"/>
      <c r="BI87" s="80"/>
      <c r="BJ87" s="78"/>
      <c r="BK87" s="78"/>
      <c r="BL87" s="78"/>
      <c r="BM87" s="78"/>
      <c r="BN87" s="78"/>
      <c r="BO87" s="80"/>
      <c r="BP87" s="78"/>
      <c r="BQ87" s="78"/>
      <c r="BR87" s="78"/>
      <c r="BS87" s="80"/>
      <c r="BT87" s="78"/>
      <c r="BU87" s="78"/>
      <c r="BV87" s="78"/>
      <c r="BW87" s="78"/>
      <c r="BX87" s="80"/>
      <c r="BY87" s="78"/>
      <c r="BZ87" s="78"/>
      <c r="CA87" s="78"/>
      <c r="CB87" s="78"/>
      <c r="CC87" s="80"/>
      <c r="CD87" s="78"/>
      <c r="CE87" s="78"/>
      <c r="CF87" s="78"/>
      <c r="CG87" s="78"/>
      <c r="CH87" s="80"/>
      <c r="CI87" s="78"/>
      <c r="CJ87" s="78"/>
      <c r="CK87" s="78"/>
      <c r="CL87" s="78"/>
      <c r="CM87" s="80"/>
      <c r="CN87" s="78"/>
      <c r="CO87" s="78"/>
      <c r="CP87" s="78"/>
      <c r="CQ87" s="78"/>
      <c r="CR87" s="80"/>
      <c r="CS87" s="78"/>
      <c r="CT87" s="78"/>
      <c r="CU87" s="78"/>
      <c r="CV87" s="78"/>
      <c r="CW87" s="80"/>
      <c r="CX87" s="78"/>
      <c r="CY87" s="78"/>
      <c r="CZ87" s="78"/>
      <c r="DA87" s="78"/>
      <c r="DB87" s="80"/>
      <c r="DC87" s="78"/>
      <c r="DD87" s="78"/>
      <c r="DE87" s="78"/>
      <c r="DF87" s="78"/>
      <c r="DG87" s="80"/>
      <c r="DH87" s="78"/>
      <c r="DI87" s="78"/>
      <c r="DJ87" s="78"/>
      <c r="DK87" s="78"/>
      <c r="DL87" s="80"/>
      <c r="DM87" s="78"/>
      <c r="DN87" s="78"/>
      <c r="DO87" s="78"/>
      <c r="DP87" s="78"/>
      <c r="DQ87" s="80"/>
      <c r="DR87" s="78"/>
      <c r="DS87" s="78"/>
      <c r="DT87" s="78"/>
      <c r="DU87" s="78"/>
      <c r="DV87" s="80"/>
      <c r="DW87" s="78"/>
      <c r="DX87" s="78"/>
      <c r="DY87" s="78"/>
      <c r="DZ87" s="78"/>
      <c r="EA87" s="80"/>
      <c r="EB87" s="78"/>
      <c r="EC87" s="78"/>
      <c r="ED87" s="78"/>
      <c r="EE87" s="78"/>
      <c r="EF87" s="80"/>
      <c r="EG87" s="78"/>
      <c r="EH87" s="78"/>
      <c r="EI87" s="78"/>
      <c r="EJ87" s="78"/>
      <c r="EK87" s="80"/>
      <c r="EL87" s="78"/>
      <c r="EM87" s="78"/>
      <c r="EN87" s="78"/>
      <c r="EO87" s="78"/>
      <c r="EP87" s="80"/>
      <c r="EQ87" s="78"/>
      <c r="ER87" s="78"/>
      <c r="ES87" s="78"/>
      <c r="ET87" s="78"/>
      <c r="EU87" s="80"/>
      <c r="EV87" s="78"/>
      <c r="EW87" s="78"/>
      <c r="EX87" s="78"/>
      <c r="EY87" s="78"/>
      <c r="EZ87" s="80"/>
      <c r="FA87" s="78"/>
      <c r="FB87" s="78"/>
      <c r="FC87" s="78"/>
      <c r="FD87" s="78"/>
      <c r="FE87" s="80"/>
      <c r="FF87" s="78"/>
      <c r="FG87" s="78"/>
      <c r="FH87" s="78"/>
      <c r="FI87" s="78"/>
      <c r="FJ87" s="80"/>
      <c r="FK87" s="78"/>
      <c r="FL87" s="78"/>
      <c r="FM87" s="78"/>
      <c r="FN87" s="78"/>
      <c r="FO87" s="80"/>
      <c r="FP87" s="78"/>
      <c r="FQ87" s="78"/>
      <c r="FR87" s="78"/>
      <c r="FS87" s="78"/>
      <c r="FT87" s="80"/>
      <c r="FU87" s="78"/>
      <c r="FV87" s="78"/>
      <c r="FW87" s="78"/>
      <c r="FX87" s="78"/>
      <c r="FY87" s="68"/>
    </row>
    <row r="88" spans="1:181" ht="18" customHeight="1" outlineLevel="1">
      <c r="A88" s="60"/>
      <c r="B88" s="81">
        <v>6.0399999999999991</v>
      </c>
      <c r="C88" s="82" t="b">
        <v>0</v>
      </c>
      <c r="D88" s="83" t="s">
        <v>53</v>
      </c>
      <c r="E88" s="71"/>
      <c r="F88" s="72" t="str">
        <f>IFERROR(INDEX(#REF!, MATCH($G88,#REF!, 0)), "")</f>
        <v/>
      </c>
      <c r="G88" s="73" t="s">
        <v>17</v>
      </c>
      <c r="H88" s="74"/>
      <c r="I88" s="75"/>
      <c r="J88" s="76" t="str">
        <f t="shared" si="5"/>
        <v/>
      </c>
      <c r="K88" s="77"/>
      <c r="L88" s="78"/>
      <c r="M88" s="78"/>
      <c r="N88" s="78"/>
      <c r="O88" s="79"/>
      <c r="P88" s="80"/>
      <c r="Q88" s="78"/>
      <c r="R88" s="78"/>
      <c r="S88" s="78"/>
      <c r="T88" s="79"/>
      <c r="U88" s="80"/>
      <c r="V88" s="78"/>
      <c r="W88" s="78"/>
      <c r="X88" s="78"/>
      <c r="Y88" s="79"/>
      <c r="Z88" s="80"/>
      <c r="AA88" s="78"/>
      <c r="AB88" s="78"/>
      <c r="AC88" s="78"/>
      <c r="AD88" s="79"/>
      <c r="AE88" s="80"/>
      <c r="AF88" s="78"/>
      <c r="AG88" s="78"/>
      <c r="AH88" s="78"/>
      <c r="AI88" s="78"/>
      <c r="AJ88" s="80"/>
      <c r="AK88" s="78"/>
      <c r="AL88" s="78"/>
      <c r="AM88" s="78"/>
      <c r="AN88" s="78"/>
      <c r="AO88" s="80"/>
      <c r="AP88" s="78"/>
      <c r="AQ88" s="78"/>
      <c r="AR88" s="78"/>
      <c r="AS88" s="78"/>
      <c r="AT88" s="80"/>
      <c r="AU88" s="78"/>
      <c r="AV88" s="78"/>
      <c r="AW88" s="78"/>
      <c r="AX88" s="78"/>
      <c r="AY88" s="80"/>
      <c r="AZ88" s="78"/>
      <c r="BA88" s="78"/>
      <c r="BB88" s="78"/>
      <c r="BC88" s="78"/>
      <c r="BD88" s="80"/>
      <c r="BE88" s="78"/>
      <c r="BF88" s="78"/>
      <c r="BG88" s="78"/>
      <c r="BH88" s="78"/>
      <c r="BI88" s="80"/>
      <c r="BJ88" s="78"/>
      <c r="BK88" s="78"/>
      <c r="BL88" s="78"/>
      <c r="BM88" s="78"/>
      <c r="BN88" s="78"/>
      <c r="BO88" s="80"/>
      <c r="BP88" s="78"/>
      <c r="BQ88" s="78"/>
      <c r="BR88" s="78"/>
      <c r="BS88" s="80"/>
      <c r="BT88" s="78"/>
      <c r="BU88" s="78"/>
      <c r="BV88" s="78"/>
      <c r="BW88" s="78"/>
      <c r="BX88" s="80"/>
      <c r="BY88" s="78"/>
      <c r="BZ88" s="78"/>
      <c r="CA88" s="78"/>
      <c r="CB88" s="78"/>
      <c r="CC88" s="80"/>
      <c r="CD88" s="78"/>
      <c r="CE88" s="78"/>
      <c r="CF88" s="78"/>
      <c r="CG88" s="78"/>
      <c r="CH88" s="80"/>
      <c r="CI88" s="78"/>
      <c r="CJ88" s="78"/>
      <c r="CK88" s="78"/>
      <c r="CL88" s="78"/>
      <c r="CM88" s="80"/>
      <c r="CN88" s="78"/>
      <c r="CO88" s="78"/>
      <c r="CP88" s="78"/>
      <c r="CQ88" s="78"/>
      <c r="CR88" s="80"/>
      <c r="CS88" s="78"/>
      <c r="CT88" s="78"/>
      <c r="CU88" s="78"/>
      <c r="CV88" s="78"/>
      <c r="CW88" s="80"/>
      <c r="CX88" s="78"/>
      <c r="CY88" s="78"/>
      <c r="CZ88" s="78"/>
      <c r="DA88" s="78"/>
      <c r="DB88" s="80"/>
      <c r="DC88" s="78"/>
      <c r="DD88" s="78"/>
      <c r="DE88" s="78"/>
      <c r="DF88" s="78"/>
      <c r="DG88" s="80"/>
      <c r="DH88" s="78"/>
      <c r="DI88" s="78"/>
      <c r="DJ88" s="78"/>
      <c r="DK88" s="78"/>
      <c r="DL88" s="80"/>
      <c r="DM88" s="78"/>
      <c r="DN88" s="78"/>
      <c r="DO88" s="78"/>
      <c r="DP88" s="78"/>
      <c r="DQ88" s="80"/>
      <c r="DR88" s="78"/>
      <c r="DS88" s="78"/>
      <c r="DT88" s="78"/>
      <c r="DU88" s="78"/>
      <c r="DV88" s="80"/>
      <c r="DW88" s="78"/>
      <c r="DX88" s="78"/>
      <c r="DY88" s="78"/>
      <c r="DZ88" s="78"/>
      <c r="EA88" s="80"/>
      <c r="EB88" s="78"/>
      <c r="EC88" s="78"/>
      <c r="ED88" s="78"/>
      <c r="EE88" s="78"/>
      <c r="EF88" s="80"/>
      <c r="EG88" s="78"/>
      <c r="EH88" s="78"/>
      <c r="EI88" s="78"/>
      <c r="EJ88" s="78"/>
      <c r="EK88" s="80"/>
      <c r="EL88" s="78"/>
      <c r="EM88" s="78"/>
      <c r="EN88" s="78"/>
      <c r="EO88" s="78"/>
      <c r="EP88" s="80"/>
      <c r="EQ88" s="78"/>
      <c r="ER88" s="78"/>
      <c r="ES88" s="78"/>
      <c r="ET88" s="78"/>
      <c r="EU88" s="80"/>
      <c r="EV88" s="78"/>
      <c r="EW88" s="78"/>
      <c r="EX88" s="78"/>
      <c r="EY88" s="78"/>
      <c r="EZ88" s="80"/>
      <c r="FA88" s="78"/>
      <c r="FB88" s="78"/>
      <c r="FC88" s="78"/>
      <c r="FD88" s="78"/>
      <c r="FE88" s="80"/>
      <c r="FF88" s="78"/>
      <c r="FG88" s="78"/>
      <c r="FH88" s="78"/>
      <c r="FI88" s="78"/>
      <c r="FJ88" s="80"/>
      <c r="FK88" s="78"/>
      <c r="FL88" s="78"/>
      <c r="FM88" s="78"/>
      <c r="FN88" s="78"/>
      <c r="FO88" s="80"/>
      <c r="FP88" s="78"/>
      <c r="FQ88" s="78"/>
      <c r="FR88" s="78"/>
      <c r="FS88" s="78"/>
      <c r="FT88" s="80"/>
      <c r="FU88" s="78"/>
      <c r="FV88" s="78"/>
      <c r="FW88" s="78"/>
      <c r="FX88" s="78"/>
      <c r="FY88" s="68"/>
    </row>
    <row r="89" spans="1:181" ht="18" customHeight="1" outlineLevel="1">
      <c r="A89" s="60"/>
      <c r="B89" s="81">
        <v>6.0499999999999989</v>
      </c>
      <c r="C89" s="82" t="b">
        <v>0</v>
      </c>
      <c r="D89" s="71" t="s">
        <v>54</v>
      </c>
      <c r="E89" s="71"/>
      <c r="F89" s="72" t="str">
        <f>IFERROR(INDEX(#REF!, MATCH($G89,#REF!, 0)), "")</f>
        <v/>
      </c>
      <c r="G89" s="73" t="s">
        <v>17</v>
      </c>
      <c r="H89" s="74"/>
      <c r="I89" s="75"/>
      <c r="J89" s="76" t="str">
        <f t="shared" si="5"/>
        <v/>
      </c>
      <c r="K89" s="77"/>
      <c r="L89" s="78"/>
      <c r="M89" s="78"/>
      <c r="N89" s="78"/>
      <c r="O89" s="79"/>
      <c r="P89" s="80"/>
      <c r="Q89" s="78"/>
      <c r="R89" s="78"/>
      <c r="S89" s="78"/>
      <c r="T89" s="79"/>
      <c r="U89" s="80"/>
      <c r="V89" s="78"/>
      <c r="W89" s="78"/>
      <c r="X89" s="78"/>
      <c r="Y89" s="79"/>
      <c r="Z89" s="80"/>
      <c r="AA89" s="78"/>
      <c r="AB89" s="78"/>
      <c r="AC89" s="78"/>
      <c r="AD89" s="79"/>
      <c r="AE89" s="80"/>
      <c r="AF89" s="78"/>
      <c r="AG89" s="78"/>
      <c r="AH89" s="78"/>
      <c r="AI89" s="78"/>
      <c r="AJ89" s="80"/>
      <c r="AK89" s="78"/>
      <c r="AL89" s="78"/>
      <c r="AM89" s="78"/>
      <c r="AN89" s="78"/>
      <c r="AO89" s="80"/>
      <c r="AP89" s="78"/>
      <c r="AQ89" s="78"/>
      <c r="AR89" s="78"/>
      <c r="AS89" s="78"/>
      <c r="AT89" s="80"/>
      <c r="AU89" s="78"/>
      <c r="AV89" s="78"/>
      <c r="AW89" s="78"/>
      <c r="AX89" s="78"/>
      <c r="AY89" s="80"/>
      <c r="AZ89" s="78"/>
      <c r="BA89" s="78"/>
      <c r="BB89" s="78"/>
      <c r="BC89" s="78"/>
      <c r="BD89" s="80"/>
      <c r="BE89" s="78"/>
      <c r="BF89" s="78"/>
      <c r="BG89" s="78"/>
      <c r="BH89" s="78"/>
      <c r="BI89" s="80"/>
      <c r="BJ89" s="78"/>
      <c r="BK89" s="78"/>
      <c r="BL89" s="78"/>
      <c r="BM89" s="78"/>
      <c r="BN89" s="78"/>
      <c r="BO89" s="80"/>
      <c r="BP89" s="78"/>
      <c r="BQ89" s="78"/>
      <c r="BR89" s="78"/>
      <c r="BS89" s="80"/>
      <c r="BT89" s="78"/>
      <c r="BU89" s="78"/>
      <c r="BV89" s="78"/>
      <c r="BW89" s="78"/>
      <c r="BX89" s="80"/>
      <c r="BY89" s="78"/>
      <c r="BZ89" s="78"/>
      <c r="CA89" s="78"/>
      <c r="CB89" s="78"/>
      <c r="CC89" s="80"/>
      <c r="CD89" s="78"/>
      <c r="CE89" s="78"/>
      <c r="CF89" s="78"/>
      <c r="CG89" s="78"/>
      <c r="CH89" s="80"/>
      <c r="CI89" s="78"/>
      <c r="CJ89" s="78"/>
      <c r="CK89" s="78"/>
      <c r="CL89" s="78"/>
      <c r="CM89" s="80"/>
      <c r="CN89" s="78"/>
      <c r="CO89" s="78"/>
      <c r="CP89" s="78"/>
      <c r="CQ89" s="78"/>
      <c r="CR89" s="80"/>
      <c r="CS89" s="78"/>
      <c r="CT89" s="78"/>
      <c r="CU89" s="78"/>
      <c r="CV89" s="78"/>
      <c r="CW89" s="80"/>
      <c r="CX89" s="78"/>
      <c r="CY89" s="78"/>
      <c r="CZ89" s="78"/>
      <c r="DA89" s="78"/>
      <c r="DB89" s="80"/>
      <c r="DC89" s="78"/>
      <c r="DD89" s="78"/>
      <c r="DE89" s="78"/>
      <c r="DF89" s="78"/>
      <c r="DG89" s="80"/>
      <c r="DH89" s="78"/>
      <c r="DI89" s="78"/>
      <c r="DJ89" s="78"/>
      <c r="DK89" s="78"/>
      <c r="DL89" s="80"/>
      <c r="DM89" s="78"/>
      <c r="DN89" s="78"/>
      <c r="DO89" s="78"/>
      <c r="DP89" s="78"/>
      <c r="DQ89" s="80"/>
      <c r="DR89" s="78"/>
      <c r="DS89" s="78"/>
      <c r="DT89" s="78"/>
      <c r="DU89" s="78"/>
      <c r="DV89" s="80"/>
      <c r="DW89" s="78"/>
      <c r="DX89" s="78"/>
      <c r="DY89" s="78"/>
      <c r="DZ89" s="78"/>
      <c r="EA89" s="80"/>
      <c r="EB89" s="78"/>
      <c r="EC89" s="78"/>
      <c r="ED89" s="78"/>
      <c r="EE89" s="78"/>
      <c r="EF89" s="80"/>
      <c r="EG89" s="78"/>
      <c r="EH89" s="78"/>
      <c r="EI89" s="78"/>
      <c r="EJ89" s="78"/>
      <c r="EK89" s="80"/>
      <c r="EL89" s="78"/>
      <c r="EM89" s="78"/>
      <c r="EN89" s="78"/>
      <c r="EO89" s="78"/>
      <c r="EP89" s="80"/>
      <c r="EQ89" s="78"/>
      <c r="ER89" s="78"/>
      <c r="ES89" s="78"/>
      <c r="ET89" s="78"/>
      <c r="EU89" s="80"/>
      <c r="EV89" s="78"/>
      <c r="EW89" s="78"/>
      <c r="EX89" s="78"/>
      <c r="EY89" s="78"/>
      <c r="EZ89" s="80"/>
      <c r="FA89" s="78"/>
      <c r="FB89" s="78"/>
      <c r="FC89" s="78"/>
      <c r="FD89" s="78"/>
      <c r="FE89" s="80"/>
      <c r="FF89" s="78"/>
      <c r="FG89" s="78"/>
      <c r="FH89" s="78"/>
      <c r="FI89" s="78"/>
      <c r="FJ89" s="80"/>
      <c r="FK89" s="78"/>
      <c r="FL89" s="78"/>
      <c r="FM89" s="78"/>
      <c r="FN89" s="78"/>
      <c r="FO89" s="80"/>
      <c r="FP89" s="78"/>
      <c r="FQ89" s="78"/>
      <c r="FR89" s="78"/>
      <c r="FS89" s="78"/>
      <c r="FT89" s="80"/>
      <c r="FU89" s="78"/>
      <c r="FV89" s="78"/>
      <c r="FW89" s="78"/>
      <c r="FX89" s="78"/>
      <c r="FY89" s="68"/>
    </row>
    <row r="90" spans="1:181" ht="18" hidden="1" customHeight="1" outlineLevel="1">
      <c r="A90" s="60"/>
      <c r="B90" s="81">
        <v>6.0599999999999987</v>
      </c>
      <c r="C90" s="82" t="b">
        <v>0</v>
      </c>
      <c r="D90" s="83"/>
      <c r="E90" s="71"/>
      <c r="F90" s="72" t="str">
        <f t="array" ref="F90">IFERROR(INDEX(#REF!, MATCH($G90,#REF!, 0)), "")</f>
        <v/>
      </c>
      <c r="G90" s="73"/>
      <c r="H90" s="74"/>
      <c r="I90" s="75"/>
      <c r="J90" s="76" t="str">
        <f t="shared" si="5"/>
        <v/>
      </c>
      <c r="K90" s="77"/>
      <c r="L90" s="78"/>
      <c r="M90" s="78"/>
      <c r="N90" s="78"/>
      <c r="O90" s="79"/>
      <c r="P90" s="80"/>
      <c r="Q90" s="78"/>
      <c r="R90" s="78"/>
      <c r="S90" s="78"/>
      <c r="T90" s="79"/>
      <c r="U90" s="80"/>
      <c r="V90" s="78"/>
      <c r="W90" s="78"/>
      <c r="X90" s="78"/>
      <c r="Y90" s="79"/>
      <c r="Z90" s="80"/>
      <c r="AA90" s="78"/>
      <c r="AB90" s="78"/>
      <c r="AC90" s="78"/>
      <c r="AD90" s="79"/>
      <c r="AE90" s="80"/>
      <c r="AF90" s="78"/>
      <c r="AG90" s="78"/>
      <c r="AH90" s="78"/>
      <c r="AI90" s="78"/>
      <c r="AJ90" s="80"/>
      <c r="AK90" s="78"/>
      <c r="AL90" s="78"/>
      <c r="AM90" s="78"/>
      <c r="AN90" s="78"/>
      <c r="AO90" s="80"/>
      <c r="AP90" s="78"/>
      <c r="AQ90" s="78"/>
      <c r="AR90" s="78"/>
      <c r="AS90" s="78"/>
      <c r="AT90" s="80"/>
      <c r="AU90" s="78"/>
      <c r="AV90" s="78"/>
      <c r="AW90" s="78"/>
      <c r="AX90" s="78"/>
      <c r="AY90" s="80"/>
      <c r="AZ90" s="78"/>
      <c r="BA90" s="78"/>
      <c r="BB90" s="78"/>
      <c r="BC90" s="78"/>
      <c r="BD90" s="80"/>
      <c r="BE90" s="78"/>
      <c r="BF90" s="78"/>
      <c r="BG90" s="78"/>
      <c r="BH90" s="78"/>
      <c r="BI90" s="80"/>
      <c r="BJ90" s="78"/>
      <c r="BK90" s="78"/>
      <c r="BL90" s="78"/>
      <c r="BM90" s="78"/>
      <c r="BN90" s="78"/>
      <c r="BO90" s="80"/>
      <c r="BP90" s="78"/>
      <c r="BQ90" s="78"/>
      <c r="BR90" s="78"/>
      <c r="BS90" s="80"/>
      <c r="BT90" s="78"/>
      <c r="BU90" s="78"/>
      <c r="BV90" s="78"/>
      <c r="BW90" s="78"/>
      <c r="BX90" s="80"/>
      <c r="BY90" s="78"/>
      <c r="BZ90" s="78"/>
      <c r="CA90" s="78"/>
      <c r="CB90" s="78"/>
      <c r="CC90" s="80"/>
      <c r="CD90" s="78"/>
      <c r="CE90" s="78"/>
      <c r="CF90" s="78"/>
      <c r="CG90" s="78"/>
      <c r="CH90" s="80"/>
      <c r="CI90" s="78"/>
      <c r="CJ90" s="78"/>
      <c r="CK90" s="78"/>
      <c r="CL90" s="78"/>
      <c r="CM90" s="80"/>
      <c r="CN90" s="78"/>
      <c r="CO90" s="78"/>
      <c r="CP90" s="78"/>
      <c r="CQ90" s="78"/>
      <c r="CR90" s="80"/>
      <c r="CS90" s="78"/>
      <c r="CT90" s="78"/>
      <c r="CU90" s="78"/>
      <c r="CV90" s="78"/>
      <c r="CW90" s="80"/>
      <c r="CX90" s="78"/>
      <c r="CY90" s="78"/>
      <c r="CZ90" s="78"/>
      <c r="DA90" s="78"/>
      <c r="DB90" s="80"/>
      <c r="DC90" s="78"/>
      <c r="DD90" s="78"/>
      <c r="DE90" s="78"/>
      <c r="DF90" s="78"/>
      <c r="DG90" s="80"/>
      <c r="DH90" s="78"/>
      <c r="DI90" s="78"/>
      <c r="DJ90" s="78"/>
      <c r="DK90" s="78"/>
      <c r="DL90" s="80"/>
      <c r="DM90" s="78"/>
      <c r="DN90" s="78"/>
      <c r="DO90" s="78"/>
      <c r="DP90" s="78"/>
      <c r="DQ90" s="80"/>
      <c r="DR90" s="78"/>
      <c r="DS90" s="78"/>
      <c r="DT90" s="78"/>
      <c r="DU90" s="78"/>
      <c r="DV90" s="80"/>
      <c r="DW90" s="78"/>
      <c r="DX90" s="78"/>
      <c r="DY90" s="78"/>
      <c r="DZ90" s="78"/>
      <c r="EA90" s="80"/>
      <c r="EB90" s="78"/>
      <c r="EC90" s="78"/>
      <c r="ED90" s="78"/>
      <c r="EE90" s="78"/>
      <c r="EF90" s="80"/>
      <c r="EG90" s="78"/>
      <c r="EH90" s="78"/>
      <c r="EI90" s="78"/>
      <c r="EJ90" s="78"/>
      <c r="EK90" s="80"/>
      <c r="EL90" s="78"/>
      <c r="EM90" s="78"/>
      <c r="EN90" s="78"/>
      <c r="EO90" s="78"/>
      <c r="EP90" s="80"/>
      <c r="EQ90" s="78"/>
      <c r="ER90" s="78"/>
      <c r="ES90" s="78"/>
      <c r="ET90" s="78"/>
      <c r="EU90" s="80"/>
      <c r="EV90" s="78"/>
      <c r="EW90" s="78"/>
      <c r="EX90" s="78"/>
      <c r="EY90" s="78"/>
      <c r="EZ90" s="80"/>
      <c r="FA90" s="78"/>
      <c r="FB90" s="78"/>
      <c r="FC90" s="78"/>
      <c r="FD90" s="78"/>
      <c r="FE90" s="80"/>
      <c r="FF90" s="78"/>
      <c r="FG90" s="78"/>
      <c r="FH90" s="78"/>
      <c r="FI90" s="78"/>
      <c r="FJ90" s="80"/>
      <c r="FK90" s="78"/>
      <c r="FL90" s="78"/>
      <c r="FM90" s="78"/>
      <c r="FN90" s="78"/>
      <c r="FO90" s="80"/>
      <c r="FP90" s="78"/>
      <c r="FQ90" s="78"/>
      <c r="FR90" s="78"/>
      <c r="FS90" s="78"/>
      <c r="FT90" s="80"/>
      <c r="FU90" s="78"/>
      <c r="FV90" s="78"/>
      <c r="FW90" s="78"/>
      <c r="FX90" s="78"/>
      <c r="FY90" s="68"/>
    </row>
    <row r="91" spans="1:181" ht="18" hidden="1" customHeight="1" outlineLevel="1">
      <c r="A91" s="60"/>
      <c r="B91" s="81">
        <v>6.0699999999999985</v>
      </c>
      <c r="C91" s="82" t="b">
        <v>0</v>
      </c>
      <c r="D91" s="71"/>
      <c r="E91" s="71"/>
      <c r="F91" s="72" t="str">
        <f t="array" ref="F91">IFERROR(INDEX(#REF!, MATCH($G91,#REF!, 0)), "")</f>
        <v/>
      </c>
      <c r="G91" s="73"/>
      <c r="H91" s="74"/>
      <c r="I91" s="75"/>
      <c r="J91" s="76" t="str">
        <f t="shared" si="5"/>
        <v/>
      </c>
      <c r="K91" s="77"/>
      <c r="L91" s="78"/>
      <c r="M91" s="78"/>
      <c r="N91" s="78"/>
      <c r="O91" s="79"/>
      <c r="P91" s="80"/>
      <c r="Q91" s="78"/>
      <c r="R91" s="78"/>
      <c r="S91" s="78"/>
      <c r="T91" s="79"/>
      <c r="U91" s="80"/>
      <c r="V91" s="78"/>
      <c r="W91" s="78"/>
      <c r="X91" s="78"/>
      <c r="Y91" s="79"/>
      <c r="Z91" s="80"/>
      <c r="AA91" s="78"/>
      <c r="AB91" s="78"/>
      <c r="AC91" s="78"/>
      <c r="AD91" s="79"/>
      <c r="AE91" s="80"/>
      <c r="AF91" s="78"/>
      <c r="AG91" s="78"/>
      <c r="AH91" s="78"/>
      <c r="AI91" s="78"/>
      <c r="AJ91" s="80"/>
      <c r="AK91" s="78"/>
      <c r="AL91" s="78"/>
      <c r="AM91" s="78"/>
      <c r="AN91" s="78"/>
      <c r="AO91" s="80"/>
      <c r="AP91" s="78"/>
      <c r="AQ91" s="78"/>
      <c r="AR91" s="78"/>
      <c r="AS91" s="78"/>
      <c r="AT91" s="80"/>
      <c r="AU91" s="78"/>
      <c r="AV91" s="78"/>
      <c r="AW91" s="78"/>
      <c r="AX91" s="78"/>
      <c r="AY91" s="80"/>
      <c r="AZ91" s="78"/>
      <c r="BA91" s="78"/>
      <c r="BB91" s="78"/>
      <c r="BC91" s="78"/>
      <c r="BD91" s="80"/>
      <c r="BE91" s="78"/>
      <c r="BF91" s="78"/>
      <c r="BG91" s="78"/>
      <c r="BH91" s="78"/>
      <c r="BI91" s="80"/>
      <c r="BJ91" s="78"/>
      <c r="BK91" s="78"/>
      <c r="BL91" s="78"/>
      <c r="BM91" s="78"/>
      <c r="BN91" s="78"/>
      <c r="BO91" s="80"/>
      <c r="BP91" s="78"/>
      <c r="BQ91" s="78"/>
      <c r="BR91" s="78"/>
      <c r="BS91" s="80"/>
      <c r="BT91" s="78"/>
      <c r="BU91" s="78"/>
      <c r="BV91" s="78"/>
      <c r="BW91" s="78"/>
      <c r="BX91" s="80"/>
      <c r="BY91" s="78"/>
      <c r="BZ91" s="78"/>
      <c r="CA91" s="78"/>
      <c r="CB91" s="78"/>
      <c r="CC91" s="80"/>
      <c r="CD91" s="78"/>
      <c r="CE91" s="78"/>
      <c r="CF91" s="78"/>
      <c r="CG91" s="78"/>
      <c r="CH91" s="80"/>
      <c r="CI91" s="78"/>
      <c r="CJ91" s="78"/>
      <c r="CK91" s="78"/>
      <c r="CL91" s="78"/>
      <c r="CM91" s="80"/>
      <c r="CN91" s="78"/>
      <c r="CO91" s="78"/>
      <c r="CP91" s="78"/>
      <c r="CQ91" s="78"/>
      <c r="CR91" s="80"/>
      <c r="CS91" s="78"/>
      <c r="CT91" s="78"/>
      <c r="CU91" s="78"/>
      <c r="CV91" s="78"/>
      <c r="CW91" s="80"/>
      <c r="CX91" s="78"/>
      <c r="CY91" s="78"/>
      <c r="CZ91" s="78"/>
      <c r="DA91" s="78"/>
      <c r="DB91" s="80"/>
      <c r="DC91" s="78"/>
      <c r="DD91" s="78"/>
      <c r="DE91" s="78"/>
      <c r="DF91" s="78"/>
      <c r="DG91" s="80"/>
      <c r="DH91" s="78"/>
      <c r="DI91" s="78"/>
      <c r="DJ91" s="78"/>
      <c r="DK91" s="78"/>
      <c r="DL91" s="80"/>
      <c r="DM91" s="78"/>
      <c r="DN91" s="78"/>
      <c r="DO91" s="78"/>
      <c r="DP91" s="78"/>
      <c r="DQ91" s="80"/>
      <c r="DR91" s="78"/>
      <c r="DS91" s="78"/>
      <c r="DT91" s="78"/>
      <c r="DU91" s="78"/>
      <c r="DV91" s="80"/>
      <c r="DW91" s="78"/>
      <c r="DX91" s="78"/>
      <c r="DY91" s="78"/>
      <c r="DZ91" s="78"/>
      <c r="EA91" s="80"/>
      <c r="EB91" s="78"/>
      <c r="EC91" s="78"/>
      <c r="ED91" s="78"/>
      <c r="EE91" s="78"/>
      <c r="EF91" s="80"/>
      <c r="EG91" s="78"/>
      <c r="EH91" s="78"/>
      <c r="EI91" s="78"/>
      <c r="EJ91" s="78"/>
      <c r="EK91" s="80"/>
      <c r="EL91" s="78"/>
      <c r="EM91" s="78"/>
      <c r="EN91" s="78"/>
      <c r="EO91" s="78"/>
      <c r="EP91" s="80"/>
      <c r="EQ91" s="78"/>
      <c r="ER91" s="78"/>
      <c r="ES91" s="78"/>
      <c r="ET91" s="78"/>
      <c r="EU91" s="80"/>
      <c r="EV91" s="78"/>
      <c r="EW91" s="78"/>
      <c r="EX91" s="78"/>
      <c r="EY91" s="78"/>
      <c r="EZ91" s="80"/>
      <c r="FA91" s="78"/>
      <c r="FB91" s="78"/>
      <c r="FC91" s="78"/>
      <c r="FD91" s="78"/>
      <c r="FE91" s="80"/>
      <c r="FF91" s="78"/>
      <c r="FG91" s="78"/>
      <c r="FH91" s="78"/>
      <c r="FI91" s="78"/>
      <c r="FJ91" s="80"/>
      <c r="FK91" s="78"/>
      <c r="FL91" s="78"/>
      <c r="FM91" s="78"/>
      <c r="FN91" s="78"/>
      <c r="FO91" s="80"/>
      <c r="FP91" s="78"/>
      <c r="FQ91" s="78"/>
      <c r="FR91" s="78"/>
      <c r="FS91" s="78"/>
      <c r="FT91" s="80"/>
      <c r="FU91" s="78"/>
      <c r="FV91" s="78"/>
      <c r="FW91" s="78"/>
      <c r="FX91" s="78"/>
      <c r="FY91" s="68"/>
    </row>
    <row r="92" spans="1:181" ht="18" hidden="1" customHeight="1" outlineLevel="1">
      <c r="A92" s="60"/>
      <c r="B92" s="81">
        <v>6.0799999999999983</v>
      </c>
      <c r="C92" s="82" t="b">
        <v>0</v>
      </c>
      <c r="D92" s="83"/>
      <c r="E92" s="71"/>
      <c r="F92" s="72" t="str">
        <f t="array" ref="F92">IFERROR(INDEX(#REF!, MATCH($G92,#REF!, 0)), "")</f>
        <v/>
      </c>
      <c r="G92" s="73"/>
      <c r="H92" s="74"/>
      <c r="I92" s="75"/>
      <c r="J92" s="76" t="str">
        <f t="shared" si="5"/>
        <v/>
      </c>
      <c r="K92" s="77"/>
      <c r="L92" s="78"/>
      <c r="M92" s="78"/>
      <c r="N92" s="78"/>
      <c r="O92" s="79"/>
      <c r="P92" s="80"/>
      <c r="Q92" s="78"/>
      <c r="R92" s="78"/>
      <c r="S92" s="78"/>
      <c r="T92" s="79"/>
      <c r="U92" s="80"/>
      <c r="V92" s="78"/>
      <c r="W92" s="78"/>
      <c r="X92" s="78"/>
      <c r="Y92" s="79"/>
      <c r="Z92" s="80"/>
      <c r="AA92" s="78"/>
      <c r="AB92" s="78"/>
      <c r="AC92" s="78"/>
      <c r="AD92" s="79"/>
      <c r="AE92" s="80"/>
      <c r="AF92" s="78"/>
      <c r="AG92" s="78"/>
      <c r="AH92" s="78"/>
      <c r="AI92" s="78"/>
      <c r="AJ92" s="80"/>
      <c r="AK92" s="78"/>
      <c r="AL92" s="78"/>
      <c r="AM92" s="78"/>
      <c r="AN92" s="78"/>
      <c r="AO92" s="80"/>
      <c r="AP92" s="78"/>
      <c r="AQ92" s="78"/>
      <c r="AR92" s="78"/>
      <c r="AS92" s="78"/>
      <c r="AT92" s="80"/>
      <c r="AU92" s="78"/>
      <c r="AV92" s="78"/>
      <c r="AW92" s="78"/>
      <c r="AX92" s="78"/>
      <c r="AY92" s="80"/>
      <c r="AZ92" s="78"/>
      <c r="BA92" s="78"/>
      <c r="BB92" s="78"/>
      <c r="BC92" s="78"/>
      <c r="BD92" s="80"/>
      <c r="BE92" s="78"/>
      <c r="BF92" s="78"/>
      <c r="BG92" s="78"/>
      <c r="BH92" s="78"/>
      <c r="BI92" s="80"/>
      <c r="BJ92" s="78"/>
      <c r="BK92" s="78"/>
      <c r="BL92" s="78"/>
      <c r="BM92" s="78"/>
      <c r="BN92" s="78"/>
      <c r="BO92" s="80"/>
      <c r="BP92" s="78"/>
      <c r="BQ92" s="78"/>
      <c r="BR92" s="78"/>
      <c r="BS92" s="80"/>
      <c r="BT92" s="78"/>
      <c r="BU92" s="78"/>
      <c r="BV92" s="78"/>
      <c r="BW92" s="78"/>
      <c r="BX92" s="80"/>
      <c r="BY92" s="78"/>
      <c r="BZ92" s="78"/>
      <c r="CA92" s="78"/>
      <c r="CB92" s="78"/>
      <c r="CC92" s="80"/>
      <c r="CD92" s="78"/>
      <c r="CE92" s="78"/>
      <c r="CF92" s="78"/>
      <c r="CG92" s="78"/>
      <c r="CH92" s="80"/>
      <c r="CI92" s="78"/>
      <c r="CJ92" s="78"/>
      <c r="CK92" s="78"/>
      <c r="CL92" s="78"/>
      <c r="CM92" s="80"/>
      <c r="CN92" s="78"/>
      <c r="CO92" s="78"/>
      <c r="CP92" s="78"/>
      <c r="CQ92" s="78"/>
      <c r="CR92" s="80"/>
      <c r="CS92" s="78"/>
      <c r="CT92" s="78"/>
      <c r="CU92" s="78"/>
      <c r="CV92" s="78"/>
      <c r="CW92" s="80"/>
      <c r="CX92" s="78"/>
      <c r="CY92" s="78"/>
      <c r="CZ92" s="78"/>
      <c r="DA92" s="78"/>
      <c r="DB92" s="80"/>
      <c r="DC92" s="78"/>
      <c r="DD92" s="78"/>
      <c r="DE92" s="78"/>
      <c r="DF92" s="78"/>
      <c r="DG92" s="80"/>
      <c r="DH92" s="78"/>
      <c r="DI92" s="78"/>
      <c r="DJ92" s="78"/>
      <c r="DK92" s="78"/>
      <c r="DL92" s="80"/>
      <c r="DM92" s="78"/>
      <c r="DN92" s="78"/>
      <c r="DO92" s="78"/>
      <c r="DP92" s="78"/>
      <c r="DQ92" s="80"/>
      <c r="DR92" s="78"/>
      <c r="DS92" s="78"/>
      <c r="DT92" s="78"/>
      <c r="DU92" s="78"/>
      <c r="DV92" s="80"/>
      <c r="DW92" s="78"/>
      <c r="DX92" s="78"/>
      <c r="DY92" s="78"/>
      <c r="DZ92" s="78"/>
      <c r="EA92" s="80"/>
      <c r="EB92" s="78"/>
      <c r="EC92" s="78"/>
      <c r="ED92" s="78"/>
      <c r="EE92" s="78"/>
      <c r="EF92" s="80"/>
      <c r="EG92" s="78"/>
      <c r="EH92" s="78"/>
      <c r="EI92" s="78"/>
      <c r="EJ92" s="78"/>
      <c r="EK92" s="80"/>
      <c r="EL92" s="78"/>
      <c r="EM92" s="78"/>
      <c r="EN92" s="78"/>
      <c r="EO92" s="78"/>
      <c r="EP92" s="80"/>
      <c r="EQ92" s="78"/>
      <c r="ER92" s="78"/>
      <c r="ES92" s="78"/>
      <c r="ET92" s="78"/>
      <c r="EU92" s="80"/>
      <c r="EV92" s="78"/>
      <c r="EW92" s="78"/>
      <c r="EX92" s="78"/>
      <c r="EY92" s="78"/>
      <c r="EZ92" s="80"/>
      <c r="FA92" s="78"/>
      <c r="FB92" s="78"/>
      <c r="FC92" s="78"/>
      <c r="FD92" s="78"/>
      <c r="FE92" s="80"/>
      <c r="FF92" s="78"/>
      <c r="FG92" s="78"/>
      <c r="FH92" s="78"/>
      <c r="FI92" s="78"/>
      <c r="FJ92" s="80"/>
      <c r="FK92" s="78"/>
      <c r="FL92" s="78"/>
      <c r="FM92" s="78"/>
      <c r="FN92" s="78"/>
      <c r="FO92" s="80"/>
      <c r="FP92" s="78"/>
      <c r="FQ92" s="78"/>
      <c r="FR92" s="78"/>
      <c r="FS92" s="78"/>
      <c r="FT92" s="80"/>
      <c r="FU92" s="78"/>
      <c r="FV92" s="78"/>
      <c r="FW92" s="78"/>
      <c r="FX92" s="78"/>
      <c r="FY92" s="68"/>
    </row>
    <row r="93" spans="1:181" ht="18" hidden="1" customHeight="1" outlineLevel="1">
      <c r="A93" s="60"/>
      <c r="B93" s="81">
        <v>6.0899999999999981</v>
      </c>
      <c r="C93" s="82" t="b">
        <v>0</v>
      </c>
      <c r="D93" s="71"/>
      <c r="E93" s="71"/>
      <c r="F93" s="72" t="str">
        <f t="array" ref="F93">IFERROR(INDEX(#REF!, MATCH($G93,#REF!, 0)), "")</f>
        <v/>
      </c>
      <c r="G93" s="73"/>
      <c r="H93" s="74"/>
      <c r="I93" s="75"/>
      <c r="J93" s="76" t="str">
        <f t="shared" si="5"/>
        <v/>
      </c>
      <c r="K93" s="77"/>
      <c r="L93" s="78"/>
      <c r="M93" s="78"/>
      <c r="N93" s="78"/>
      <c r="O93" s="79"/>
      <c r="P93" s="80"/>
      <c r="Q93" s="78"/>
      <c r="R93" s="78"/>
      <c r="S93" s="78"/>
      <c r="T93" s="79"/>
      <c r="U93" s="80"/>
      <c r="V93" s="78"/>
      <c r="W93" s="78"/>
      <c r="X93" s="78"/>
      <c r="Y93" s="79"/>
      <c r="Z93" s="80"/>
      <c r="AA93" s="78"/>
      <c r="AB93" s="78"/>
      <c r="AC93" s="78"/>
      <c r="AD93" s="79"/>
      <c r="AE93" s="80"/>
      <c r="AF93" s="78"/>
      <c r="AG93" s="78"/>
      <c r="AH93" s="78"/>
      <c r="AI93" s="78"/>
      <c r="AJ93" s="80"/>
      <c r="AK93" s="78"/>
      <c r="AL93" s="78"/>
      <c r="AM93" s="78"/>
      <c r="AN93" s="78"/>
      <c r="AO93" s="80"/>
      <c r="AP93" s="78"/>
      <c r="AQ93" s="78"/>
      <c r="AR93" s="78"/>
      <c r="AS93" s="78"/>
      <c r="AT93" s="80"/>
      <c r="AU93" s="78"/>
      <c r="AV93" s="78"/>
      <c r="AW93" s="78"/>
      <c r="AX93" s="78"/>
      <c r="AY93" s="80"/>
      <c r="AZ93" s="78"/>
      <c r="BA93" s="78"/>
      <c r="BB93" s="78"/>
      <c r="BC93" s="78"/>
      <c r="BD93" s="80"/>
      <c r="BE93" s="78"/>
      <c r="BF93" s="78"/>
      <c r="BG93" s="78"/>
      <c r="BH93" s="78"/>
      <c r="BI93" s="80"/>
      <c r="BJ93" s="78"/>
      <c r="BK93" s="78"/>
      <c r="BL93" s="78"/>
      <c r="BM93" s="78"/>
      <c r="BN93" s="78"/>
      <c r="BO93" s="80"/>
      <c r="BP93" s="78"/>
      <c r="BQ93" s="78"/>
      <c r="BR93" s="78"/>
      <c r="BS93" s="80"/>
      <c r="BT93" s="78"/>
      <c r="BU93" s="78"/>
      <c r="BV93" s="78"/>
      <c r="BW93" s="78"/>
      <c r="BX93" s="80"/>
      <c r="BY93" s="78"/>
      <c r="BZ93" s="78"/>
      <c r="CA93" s="78"/>
      <c r="CB93" s="78"/>
      <c r="CC93" s="80"/>
      <c r="CD93" s="78"/>
      <c r="CE93" s="78"/>
      <c r="CF93" s="78"/>
      <c r="CG93" s="78"/>
      <c r="CH93" s="80"/>
      <c r="CI93" s="78"/>
      <c r="CJ93" s="78"/>
      <c r="CK93" s="78"/>
      <c r="CL93" s="78"/>
      <c r="CM93" s="80"/>
      <c r="CN93" s="78"/>
      <c r="CO93" s="78"/>
      <c r="CP93" s="78"/>
      <c r="CQ93" s="78"/>
      <c r="CR93" s="80"/>
      <c r="CS93" s="78"/>
      <c r="CT93" s="78"/>
      <c r="CU93" s="78"/>
      <c r="CV93" s="78"/>
      <c r="CW93" s="80"/>
      <c r="CX93" s="78"/>
      <c r="CY93" s="78"/>
      <c r="CZ93" s="78"/>
      <c r="DA93" s="78"/>
      <c r="DB93" s="80"/>
      <c r="DC93" s="78"/>
      <c r="DD93" s="78"/>
      <c r="DE93" s="78"/>
      <c r="DF93" s="78"/>
      <c r="DG93" s="80"/>
      <c r="DH93" s="78"/>
      <c r="DI93" s="78"/>
      <c r="DJ93" s="78"/>
      <c r="DK93" s="78"/>
      <c r="DL93" s="80"/>
      <c r="DM93" s="78"/>
      <c r="DN93" s="78"/>
      <c r="DO93" s="78"/>
      <c r="DP93" s="78"/>
      <c r="DQ93" s="80"/>
      <c r="DR93" s="78"/>
      <c r="DS93" s="78"/>
      <c r="DT93" s="78"/>
      <c r="DU93" s="78"/>
      <c r="DV93" s="80"/>
      <c r="DW93" s="78"/>
      <c r="DX93" s="78"/>
      <c r="DY93" s="78"/>
      <c r="DZ93" s="78"/>
      <c r="EA93" s="80"/>
      <c r="EB93" s="78"/>
      <c r="EC93" s="78"/>
      <c r="ED93" s="78"/>
      <c r="EE93" s="78"/>
      <c r="EF93" s="80"/>
      <c r="EG93" s="78"/>
      <c r="EH93" s="78"/>
      <c r="EI93" s="78"/>
      <c r="EJ93" s="78"/>
      <c r="EK93" s="80"/>
      <c r="EL93" s="78"/>
      <c r="EM93" s="78"/>
      <c r="EN93" s="78"/>
      <c r="EO93" s="78"/>
      <c r="EP93" s="80"/>
      <c r="EQ93" s="78"/>
      <c r="ER93" s="78"/>
      <c r="ES93" s="78"/>
      <c r="ET93" s="78"/>
      <c r="EU93" s="80"/>
      <c r="EV93" s="78"/>
      <c r="EW93" s="78"/>
      <c r="EX93" s="78"/>
      <c r="EY93" s="78"/>
      <c r="EZ93" s="80"/>
      <c r="FA93" s="78"/>
      <c r="FB93" s="78"/>
      <c r="FC93" s="78"/>
      <c r="FD93" s="78"/>
      <c r="FE93" s="80"/>
      <c r="FF93" s="78"/>
      <c r="FG93" s="78"/>
      <c r="FH93" s="78"/>
      <c r="FI93" s="78"/>
      <c r="FJ93" s="80"/>
      <c r="FK93" s="78"/>
      <c r="FL93" s="78"/>
      <c r="FM93" s="78"/>
      <c r="FN93" s="78"/>
      <c r="FO93" s="80"/>
      <c r="FP93" s="78"/>
      <c r="FQ93" s="78"/>
      <c r="FR93" s="78"/>
      <c r="FS93" s="78"/>
      <c r="FT93" s="80"/>
      <c r="FU93" s="78"/>
      <c r="FV93" s="78"/>
      <c r="FW93" s="78"/>
      <c r="FX93" s="78"/>
      <c r="FY93" s="68"/>
    </row>
    <row r="94" spans="1:181" ht="18" hidden="1" customHeight="1" outlineLevel="1">
      <c r="A94" s="60"/>
      <c r="B94" s="81">
        <v>6.0999999999999979</v>
      </c>
      <c r="C94" s="82" t="b">
        <v>0</v>
      </c>
      <c r="D94" s="83"/>
      <c r="E94" s="71"/>
      <c r="F94" s="72" t="str">
        <f t="array" ref="F94">IFERROR(INDEX(#REF!, MATCH($G94,#REF!, 0)), "")</f>
        <v/>
      </c>
      <c r="G94" s="73"/>
      <c r="H94" s="74"/>
      <c r="I94" s="75"/>
      <c r="J94" s="76" t="str">
        <f t="shared" si="5"/>
        <v/>
      </c>
      <c r="K94" s="77"/>
      <c r="L94" s="78"/>
      <c r="M94" s="78"/>
      <c r="N94" s="78"/>
      <c r="O94" s="79"/>
      <c r="P94" s="80"/>
      <c r="Q94" s="78"/>
      <c r="R94" s="78"/>
      <c r="S94" s="78"/>
      <c r="T94" s="79"/>
      <c r="U94" s="80"/>
      <c r="V94" s="78"/>
      <c r="W94" s="78"/>
      <c r="X94" s="78"/>
      <c r="Y94" s="79"/>
      <c r="Z94" s="80"/>
      <c r="AA94" s="78"/>
      <c r="AB94" s="78"/>
      <c r="AC94" s="78"/>
      <c r="AD94" s="79"/>
      <c r="AE94" s="80"/>
      <c r="AF94" s="78"/>
      <c r="AG94" s="78"/>
      <c r="AH94" s="78"/>
      <c r="AI94" s="78"/>
      <c r="AJ94" s="80"/>
      <c r="AK94" s="78"/>
      <c r="AL94" s="78"/>
      <c r="AM94" s="78"/>
      <c r="AN94" s="78"/>
      <c r="AO94" s="80"/>
      <c r="AP94" s="78"/>
      <c r="AQ94" s="78"/>
      <c r="AR94" s="78"/>
      <c r="AS94" s="78"/>
      <c r="AT94" s="80"/>
      <c r="AU94" s="78"/>
      <c r="AV94" s="78"/>
      <c r="AW94" s="78"/>
      <c r="AX94" s="78"/>
      <c r="AY94" s="80"/>
      <c r="AZ94" s="78"/>
      <c r="BA94" s="78"/>
      <c r="BB94" s="78"/>
      <c r="BC94" s="78"/>
      <c r="BD94" s="80"/>
      <c r="BE94" s="78"/>
      <c r="BF94" s="78"/>
      <c r="BG94" s="78"/>
      <c r="BH94" s="78"/>
      <c r="BI94" s="80"/>
      <c r="BJ94" s="78"/>
      <c r="BK94" s="78"/>
      <c r="BL94" s="78"/>
      <c r="BM94" s="78"/>
      <c r="BN94" s="78"/>
      <c r="BO94" s="80"/>
      <c r="BP94" s="78"/>
      <c r="BQ94" s="78"/>
      <c r="BR94" s="78"/>
      <c r="BS94" s="80"/>
      <c r="BT94" s="78"/>
      <c r="BU94" s="78"/>
      <c r="BV94" s="78"/>
      <c r="BW94" s="78"/>
      <c r="BX94" s="80"/>
      <c r="BY94" s="78"/>
      <c r="BZ94" s="78"/>
      <c r="CA94" s="78"/>
      <c r="CB94" s="78"/>
      <c r="CC94" s="80"/>
      <c r="CD94" s="78"/>
      <c r="CE94" s="78"/>
      <c r="CF94" s="78"/>
      <c r="CG94" s="78"/>
      <c r="CH94" s="80"/>
      <c r="CI94" s="78"/>
      <c r="CJ94" s="78"/>
      <c r="CK94" s="78"/>
      <c r="CL94" s="78"/>
      <c r="CM94" s="80"/>
      <c r="CN94" s="78"/>
      <c r="CO94" s="78"/>
      <c r="CP94" s="78"/>
      <c r="CQ94" s="78"/>
      <c r="CR94" s="80"/>
      <c r="CS94" s="78"/>
      <c r="CT94" s="78"/>
      <c r="CU94" s="78"/>
      <c r="CV94" s="78"/>
      <c r="CW94" s="80"/>
      <c r="CX94" s="78"/>
      <c r="CY94" s="78"/>
      <c r="CZ94" s="78"/>
      <c r="DA94" s="78"/>
      <c r="DB94" s="80"/>
      <c r="DC94" s="78"/>
      <c r="DD94" s="78"/>
      <c r="DE94" s="78"/>
      <c r="DF94" s="78"/>
      <c r="DG94" s="80"/>
      <c r="DH94" s="78"/>
      <c r="DI94" s="78"/>
      <c r="DJ94" s="78"/>
      <c r="DK94" s="78"/>
      <c r="DL94" s="80"/>
      <c r="DM94" s="78"/>
      <c r="DN94" s="78"/>
      <c r="DO94" s="78"/>
      <c r="DP94" s="78"/>
      <c r="DQ94" s="80"/>
      <c r="DR94" s="78"/>
      <c r="DS94" s="78"/>
      <c r="DT94" s="78"/>
      <c r="DU94" s="78"/>
      <c r="DV94" s="80"/>
      <c r="DW94" s="78"/>
      <c r="DX94" s="78"/>
      <c r="DY94" s="78"/>
      <c r="DZ94" s="78"/>
      <c r="EA94" s="80"/>
      <c r="EB94" s="78"/>
      <c r="EC94" s="78"/>
      <c r="ED94" s="78"/>
      <c r="EE94" s="78"/>
      <c r="EF94" s="80"/>
      <c r="EG94" s="78"/>
      <c r="EH94" s="78"/>
      <c r="EI94" s="78"/>
      <c r="EJ94" s="78"/>
      <c r="EK94" s="80"/>
      <c r="EL94" s="78"/>
      <c r="EM94" s="78"/>
      <c r="EN94" s="78"/>
      <c r="EO94" s="78"/>
      <c r="EP94" s="80"/>
      <c r="EQ94" s="78"/>
      <c r="ER94" s="78"/>
      <c r="ES94" s="78"/>
      <c r="ET94" s="78"/>
      <c r="EU94" s="80"/>
      <c r="EV94" s="78"/>
      <c r="EW94" s="78"/>
      <c r="EX94" s="78"/>
      <c r="EY94" s="78"/>
      <c r="EZ94" s="80"/>
      <c r="FA94" s="78"/>
      <c r="FB94" s="78"/>
      <c r="FC94" s="78"/>
      <c r="FD94" s="78"/>
      <c r="FE94" s="80"/>
      <c r="FF94" s="78"/>
      <c r="FG94" s="78"/>
      <c r="FH94" s="78"/>
      <c r="FI94" s="78"/>
      <c r="FJ94" s="80"/>
      <c r="FK94" s="78"/>
      <c r="FL94" s="78"/>
      <c r="FM94" s="78"/>
      <c r="FN94" s="78"/>
      <c r="FO94" s="80"/>
      <c r="FP94" s="78"/>
      <c r="FQ94" s="78"/>
      <c r="FR94" s="78"/>
      <c r="FS94" s="78"/>
      <c r="FT94" s="80"/>
      <c r="FU94" s="78"/>
      <c r="FV94" s="78"/>
      <c r="FW94" s="78"/>
      <c r="FX94" s="78"/>
      <c r="FY94" s="68"/>
    </row>
    <row r="95" spans="1:181" ht="18" hidden="1" customHeight="1" outlineLevel="1">
      <c r="A95" s="60"/>
      <c r="B95" s="81">
        <v>6.1099999999999977</v>
      </c>
      <c r="C95" s="82" t="b">
        <v>0</v>
      </c>
      <c r="D95" s="71"/>
      <c r="E95" s="71"/>
      <c r="F95" s="72" t="str">
        <f t="array" ref="F95">IFERROR(INDEX(#REF!, MATCH($G95,#REF!, 0)), "")</f>
        <v/>
      </c>
      <c r="G95" s="73"/>
      <c r="H95" s="74"/>
      <c r="I95" s="75"/>
      <c r="J95" s="76" t="str">
        <f t="shared" si="5"/>
        <v/>
      </c>
      <c r="K95" s="77"/>
      <c r="L95" s="78"/>
      <c r="M95" s="78"/>
      <c r="N95" s="78"/>
      <c r="O95" s="79"/>
      <c r="P95" s="80"/>
      <c r="Q95" s="78"/>
      <c r="R95" s="78"/>
      <c r="S95" s="78"/>
      <c r="T95" s="79"/>
      <c r="U95" s="80"/>
      <c r="V95" s="78"/>
      <c r="W95" s="78"/>
      <c r="X95" s="78"/>
      <c r="Y95" s="79"/>
      <c r="Z95" s="80"/>
      <c r="AA95" s="78"/>
      <c r="AB95" s="78"/>
      <c r="AC95" s="78"/>
      <c r="AD95" s="79"/>
      <c r="AE95" s="80"/>
      <c r="AF95" s="78"/>
      <c r="AG95" s="78"/>
      <c r="AH95" s="78"/>
      <c r="AI95" s="78"/>
      <c r="AJ95" s="80"/>
      <c r="AK95" s="78"/>
      <c r="AL95" s="78"/>
      <c r="AM95" s="78"/>
      <c r="AN95" s="78"/>
      <c r="AO95" s="80"/>
      <c r="AP95" s="78"/>
      <c r="AQ95" s="78"/>
      <c r="AR95" s="78"/>
      <c r="AS95" s="78"/>
      <c r="AT95" s="80"/>
      <c r="AU95" s="78"/>
      <c r="AV95" s="78"/>
      <c r="AW95" s="78"/>
      <c r="AX95" s="78"/>
      <c r="AY95" s="80"/>
      <c r="AZ95" s="78"/>
      <c r="BA95" s="78"/>
      <c r="BB95" s="78"/>
      <c r="BC95" s="78"/>
      <c r="BD95" s="80"/>
      <c r="BE95" s="78"/>
      <c r="BF95" s="78"/>
      <c r="BG95" s="78"/>
      <c r="BH95" s="78"/>
      <c r="BI95" s="80"/>
      <c r="BJ95" s="78"/>
      <c r="BK95" s="78"/>
      <c r="BL95" s="78"/>
      <c r="BM95" s="78"/>
      <c r="BN95" s="78"/>
      <c r="BO95" s="80"/>
      <c r="BP95" s="78"/>
      <c r="BQ95" s="78"/>
      <c r="BR95" s="78"/>
      <c r="BS95" s="80"/>
      <c r="BT95" s="78"/>
      <c r="BU95" s="78"/>
      <c r="BV95" s="78"/>
      <c r="BW95" s="78"/>
      <c r="BX95" s="80"/>
      <c r="BY95" s="78"/>
      <c r="BZ95" s="78"/>
      <c r="CA95" s="78"/>
      <c r="CB95" s="78"/>
      <c r="CC95" s="80"/>
      <c r="CD95" s="78"/>
      <c r="CE95" s="78"/>
      <c r="CF95" s="78"/>
      <c r="CG95" s="78"/>
      <c r="CH95" s="80"/>
      <c r="CI95" s="78"/>
      <c r="CJ95" s="78"/>
      <c r="CK95" s="78"/>
      <c r="CL95" s="78"/>
      <c r="CM95" s="80"/>
      <c r="CN95" s="78"/>
      <c r="CO95" s="78"/>
      <c r="CP95" s="78"/>
      <c r="CQ95" s="78"/>
      <c r="CR95" s="80"/>
      <c r="CS95" s="78"/>
      <c r="CT95" s="78"/>
      <c r="CU95" s="78"/>
      <c r="CV95" s="78"/>
      <c r="CW95" s="80"/>
      <c r="CX95" s="78"/>
      <c r="CY95" s="78"/>
      <c r="CZ95" s="78"/>
      <c r="DA95" s="78"/>
      <c r="DB95" s="80"/>
      <c r="DC95" s="78"/>
      <c r="DD95" s="78"/>
      <c r="DE95" s="78"/>
      <c r="DF95" s="78"/>
      <c r="DG95" s="80"/>
      <c r="DH95" s="78"/>
      <c r="DI95" s="78"/>
      <c r="DJ95" s="78"/>
      <c r="DK95" s="78"/>
      <c r="DL95" s="80"/>
      <c r="DM95" s="78"/>
      <c r="DN95" s="78"/>
      <c r="DO95" s="78"/>
      <c r="DP95" s="78"/>
      <c r="DQ95" s="80"/>
      <c r="DR95" s="78"/>
      <c r="DS95" s="78"/>
      <c r="DT95" s="78"/>
      <c r="DU95" s="78"/>
      <c r="DV95" s="80"/>
      <c r="DW95" s="78"/>
      <c r="DX95" s="78"/>
      <c r="DY95" s="78"/>
      <c r="DZ95" s="78"/>
      <c r="EA95" s="80"/>
      <c r="EB95" s="78"/>
      <c r="EC95" s="78"/>
      <c r="ED95" s="78"/>
      <c r="EE95" s="78"/>
      <c r="EF95" s="80"/>
      <c r="EG95" s="78"/>
      <c r="EH95" s="78"/>
      <c r="EI95" s="78"/>
      <c r="EJ95" s="78"/>
      <c r="EK95" s="80"/>
      <c r="EL95" s="78"/>
      <c r="EM95" s="78"/>
      <c r="EN95" s="78"/>
      <c r="EO95" s="78"/>
      <c r="EP95" s="80"/>
      <c r="EQ95" s="78"/>
      <c r="ER95" s="78"/>
      <c r="ES95" s="78"/>
      <c r="ET95" s="78"/>
      <c r="EU95" s="80"/>
      <c r="EV95" s="78"/>
      <c r="EW95" s="78"/>
      <c r="EX95" s="78"/>
      <c r="EY95" s="78"/>
      <c r="EZ95" s="80"/>
      <c r="FA95" s="78"/>
      <c r="FB95" s="78"/>
      <c r="FC95" s="78"/>
      <c r="FD95" s="78"/>
      <c r="FE95" s="80"/>
      <c r="FF95" s="78"/>
      <c r="FG95" s="78"/>
      <c r="FH95" s="78"/>
      <c r="FI95" s="78"/>
      <c r="FJ95" s="80"/>
      <c r="FK95" s="78"/>
      <c r="FL95" s="78"/>
      <c r="FM95" s="78"/>
      <c r="FN95" s="78"/>
      <c r="FO95" s="80"/>
      <c r="FP95" s="78"/>
      <c r="FQ95" s="78"/>
      <c r="FR95" s="78"/>
      <c r="FS95" s="78"/>
      <c r="FT95" s="80"/>
      <c r="FU95" s="78"/>
      <c r="FV95" s="78"/>
      <c r="FW95" s="78"/>
      <c r="FX95" s="78"/>
      <c r="FY95" s="68"/>
    </row>
    <row r="96" spans="1:181" ht="18" hidden="1" customHeight="1" outlineLevel="1">
      <c r="A96" s="60"/>
      <c r="B96" s="81">
        <v>6.1199999999999974</v>
      </c>
      <c r="C96" s="82" t="b">
        <v>0</v>
      </c>
      <c r="D96" s="83"/>
      <c r="E96" s="71"/>
      <c r="F96" s="72" t="str">
        <f t="array" ref="F96">IFERROR(INDEX(#REF!, MATCH($G96,#REF!, 0)), "")</f>
        <v/>
      </c>
      <c r="G96" s="73"/>
      <c r="H96" s="74"/>
      <c r="I96" s="75"/>
      <c r="J96" s="76" t="str">
        <f t="shared" si="5"/>
        <v/>
      </c>
      <c r="K96" s="77"/>
      <c r="L96" s="78"/>
      <c r="M96" s="78"/>
      <c r="N96" s="78"/>
      <c r="O96" s="79"/>
      <c r="P96" s="80"/>
      <c r="Q96" s="78"/>
      <c r="R96" s="78"/>
      <c r="S96" s="78"/>
      <c r="T96" s="79"/>
      <c r="U96" s="80"/>
      <c r="V96" s="78"/>
      <c r="W96" s="78"/>
      <c r="X96" s="78"/>
      <c r="Y96" s="79"/>
      <c r="Z96" s="80"/>
      <c r="AA96" s="78"/>
      <c r="AB96" s="78"/>
      <c r="AC96" s="78"/>
      <c r="AD96" s="79"/>
      <c r="AE96" s="80"/>
      <c r="AF96" s="78"/>
      <c r="AG96" s="78"/>
      <c r="AH96" s="78"/>
      <c r="AI96" s="78"/>
      <c r="AJ96" s="80"/>
      <c r="AK96" s="78"/>
      <c r="AL96" s="78"/>
      <c r="AM96" s="78"/>
      <c r="AN96" s="78"/>
      <c r="AO96" s="80"/>
      <c r="AP96" s="78"/>
      <c r="AQ96" s="78"/>
      <c r="AR96" s="78"/>
      <c r="AS96" s="78"/>
      <c r="AT96" s="80"/>
      <c r="AU96" s="78"/>
      <c r="AV96" s="78"/>
      <c r="AW96" s="78"/>
      <c r="AX96" s="78"/>
      <c r="AY96" s="80"/>
      <c r="AZ96" s="78"/>
      <c r="BA96" s="78"/>
      <c r="BB96" s="78"/>
      <c r="BC96" s="78"/>
      <c r="BD96" s="80"/>
      <c r="BE96" s="78"/>
      <c r="BF96" s="78"/>
      <c r="BG96" s="78"/>
      <c r="BH96" s="78"/>
      <c r="BI96" s="80"/>
      <c r="BJ96" s="78"/>
      <c r="BK96" s="78"/>
      <c r="BL96" s="78"/>
      <c r="BM96" s="78"/>
      <c r="BN96" s="78"/>
      <c r="BO96" s="80"/>
      <c r="BP96" s="78"/>
      <c r="BQ96" s="78"/>
      <c r="BR96" s="78"/>
      <c r="BS96" s="80"/>
      <c r="BT96" s="78"/>
      <c r="BU96" s="78"/>
      <c r="BV96" s="78"/>
      <c r="BW96" s="78"/>
      <c r="BX96" s="80"/>
      <c r="BY96" s="78"/>
      <c r="BZ96" s="78"/>
      <c r="CA96" s="78"/>
      <c r="CB96" s="78"/>
      <c r="CC96" s="80"/>
      <c r="CD96" s="78"/>
      <c r="CE96" s="78"/>
      <c r="CF96" s="78"/>
      <c r="CG96" s="78"/>
      <c r="CH96" s="80"/>
      <c r="CI96" s="78"/>
      <c r="CJ96" s="78"/>
      <c r="CK96" s="78"/>
      <c r="CL96" s="78"/>
      <c r="CM96" s="80"/>
      <c r="CN96" s="78"/>
      <c r="CO96" s="78"/>
      <c r="CP96" s="78"/>
      <c r="CQ96" s="78"/>
      <c r="CR96" s="80"/>
      <c r="CS96" s="78"/>
      <c r="CT96" s="78"/>
      <c r="CU96" s="78"/>
      <c r="CV96" s="78"/>
      <c r="CW96" s="80"/>
      <c r="CX96" s="78"/>
      <c r="CY96" s="78"/>
      <c r="CZ96" s="78"/>
      <c r="DA96" s="78"/>
      <c r="DB96" s="80"/>
      <c r="DC96" s="78"/>
      <c r="DD96" s="78"/>
      <c r="DE96" s="78"/>
      <c r="DF96" s="78"/>
      <c r="DG96" s="80"/>
      <c r="DH96" s="78"/>
      <c r="DI96" s="78"/>
      <c r="DJ96" s="78"/>
      <c r="DK96" s="78"/>
      <c r="DL96" s="80"/>
      <c r="DM96" s="78"/>
      <c r="DN96" s="78"/>
      <c r="DO96" s="78"/>
      <c r="DP96" s="78"/>
      <c r="DQ96" s="80"/>
      <c r="DR96" s="78"/>
      <c r="DS96" s="78"/>
      <c r="DT96" s="78"/>
      <c r="DU96" s="78"/>
      <c r="DV96" s="80"/>
      <c r="DW96" s="78"/>
      <c r="DX96" s="78"/>
      <c r="DY96" s="78"/>
      <c r="DZ96" s="78"/>
      <c r="EA96" s="80"/>
      <c r="EB96" s="78"/>
      <c r="EC96" s="78"/>
      <c r="ED96" s="78"/>
      <c r="EE96" s="78"/>
      <c r="EF96" s="80"/>
      <c r="EG96" s="78"/>
      <c r="EH96" s="78"/>
      <c r="EI96" s="78"/>
      <c r="EJ96" s="78"/>
      <c r="EK96" s="80"/>
      <c r="EL96" s="78"/>
      <c r="EM96" s="78"/>
      <c r="EN96" s="78"/>
      <c r="EO96" s="78"/>
      <c r="EP96" s="80"/>
      <c r="EQ96" s="78"/>
      <c r="ER96" s="78"/>
      <c r="ES96" s="78"/>
      <c r="ET96" s="78"/>
      <c r="EU96" s="80"/>
      <c r="EV96" s="78"/>
      <c r="EW96" s="78"/>
      <c r="EX96" s="78"/>
      <c r="EY96" s="78"/>
      <c r="EZ96" s="80"/>
      <c r="FA96" s="78"/>
      <c r="FB96" s="78"/>
      <c r="FC96" s="78"/>
      <c r="FD96" s="78"/>
      <c r="FE96" s="80"/>
      <c r="FF96" s="78"/>
      <c r="FG96" s="78"/>
      <c r="FH96" s="78"/>
      <c r="FI96" s="78"/>
      <c r="FJ96" s="80"/>
      <c r="FK96" s="78"/>
      <c r="FL96" s="78"/>
      <c r="FM96" s="78"/>
      <c r="FN96" s="78"/>
      <c r="FO96" s="80"/>
      <c r="FP96" s="78"/>
      <c r="FQ96" s="78"/>
      <c r="FR96" s="78"/>
      <c r="FS96" s="78"/>
      <c r="FT96" s="80"/>
      <c r="FU96" s="78"/>
      <c r="FV96" s="78"/>
      <c r="FW96" s="78"/>
      <c r="FX96" s="78"/>
      <c r="FY96" s="68"/>
    </row>
    <row r="97" spans="1:181" ht="18" hidden="1" customHeight="1" outlineLevel="1">
      <c r="A97" s="60"/>
      <c r="B97" s="81">
        <v>6.1299999999999972</v>
      </c>
      <c r="C97" s="82" t="b">
        <v>0</v>
      </c>
      <c r="D97" s="71"/>
      <c r="E97" s="71"/>
      <c r="F97" s="72" t="str">
        <f t="array" ref="F97">IFERROR(INDEX(#REF!, MATCH($G97,#REF!, 0)), "")</f>
        <v/>
      </c>
      <c r="G97" s="73"/>
      <c r="H97" s="74"/>
      <c r="I97" s="75"/>
      <c r="J97" s="76" t="str">
        <f t="shared" si="5"/>
        <v/>
      </c>
      <c r="K97" s="77"/>
      <c r="L97" s="78"/>
      <c r="M97" s="78"/>
      <c r="N97" s="78"/>
      <c r="O97" s="79"/>
      <c r="P97" s="80"/>
      <c r="Q97" s="78"/>
      <c r="R97" s="78"/>
      <c r="S97" s="78"/>
      <c r="T97" s="79"/>
      <c r="U97" s="80"/>
      <c r="V97" s="78"/>
      <c r="W97" s="78"/>
      <c r="X97" s="78"/>
      <c r="Y97" s="79"/>
      <c r="Z97" s="80"/>
      <c r="AA97" s="78"/>
      <c r="AB97" s="78"/>
      <c r="AC97" s="78"/>
      <c r="AD97" s="79"/>
      <c r="AE97" s="80"/>
      <c r="AF97" s="78"/>
      <c r="AG97" s="78"/>
      <c r="AH97" s="78"/>
      <c r="AI97" s="78"/>
      <c r="AJ97" s="80"/>
      <c r="AK97" s="78"/>
      <c r="AL97" s="78"/>
      <c r="AM97" s="78"/>
      <c r="AN97" s="78"/>
      <c r="AO97" s="80"/>
      <c r="AP97" s="78"/>
      <c r="AQ97" s="78"/>
      <c r="AR97" s="78"/>
      <c r="AS97" s="78"/>
      <c r="AT97" s="80"/>
      <c r="AU97" s="78"/>
      <c r="AV97" s="78"/>
      <c r="AW97" s="78"/>
      <c r="AX97" s="78"/>
      <c r="AY97" s="80"/>
      <c r="AZ97" s="78"/>
      <c r="BA97" s="78"/>
      <c r="BB97" s="78"/>
      <c r="BC97" s="78"/>
      <c r="BD97" s="80"/>
      <c r="BE97" s="78"/>
      <c r="BF97" s="78"/>
      <c r="BG97" s="78"/>
      <c r="BH97" s="78"/>
      <c r="BI97" s="80"/>
      <c r="BJ97" s="78"/>
      <c r="BK97" s="78"/>
      <c r="BL97" s="78"/>
      <c r="BM97" s="78"/>
      <c r="BN97" s="78"/>
      <c r="BO97" s="80"/>
      <c r="BP97" s="78"/>
      <c r="BQ97" s="78"/>
      <c r="BR97" s="78"/>
      <c r="BS97" s="80"/>
      <c r="BT97" s="78"/>
      <c r="BU97" s="78"/>
      <c r="BV97" s="78"/>
      <c r="BW97" s="78"/>
      <c r="BX97" s="80"/>
      <c r="BY97" s="78"/>
      <c r="BZ97" s="78"/>
      <c r="CA97" s="78"/>
      <c r="CB97" s="78"/>
      <c r="CC97" s="80"/>
      <c r="CD97" s="78"/>
      <c r="CE97" s="78"/>
      <c r="CF97" s="78"/>
      <c r="CG97" s="78"/>
      <c r="CH97" s="80"/>
      <c r="CI97" s="78"/>
      <c r="CJ97" s="78"/>
      <c r="CK97" s="78"/>
      <c r="CL97" s="78"/>
      <c r="CM97" s="80"/>
      <c r="CN97" s="78"/>
      <c r="CO97" s="78"/>
      <c r="CP97" s="78"/>
      <c r="CQ97" s="78"/>
      <c r="CR97" s="80"/>
      <c r="CS97" s="78"/>
      <c r="CT97" s="78"/>
      <c r="CU97" s="78"/>
      <c r="CV97" s="78"/>
      <c r="CW97" s="80"/>
      <c r="CX97" s="78"/>
      <c r="CY97" s="78"/>
      <c r="CZ97" s="78"/>
      <c r="DA97" s="78"/>
      <c r="DB97" s="80"/>
      <c r="DC97" s="78"/>
      <c r="DD97" s="78"/>
      <c r="DE97" s="78"/>
      <c r="DF97" s="78"/>
      <c r="DG97" s="80"/>
      <c r="DH97" s="78"/>
      <c r="DI97" s="78"/>
      <c r="DJ97" s="78"/>
      <c r="DK97" s="78"/>
      <c r="DL97" s="80"/>
      <c r="DM97" s="78"/>
      <c r="DN97" s="78"/>
      <c r="DO97" s="78"/>
      <c r="DP97" s="78"/>
      <c r="DQ97" s="80"/>
      <c r="DR97" s="78"/>
      <c r="DS97" s="78"/>
      <c r="DT97" s="78"/>
      <c r="DU97" s="78"/>
      <c r="DV97" s="80"/>
      <c r="DW97" s="78"/>
      <c r="DX97" s="78"/>
      <c r="DY97" s="78"/>
      <c r="DZ97" s="78"/>
      <c r="EA97" s="80"/>
      <c r="EB97" s="78"/>
      <c r="EC97" s="78"/>
      <c r="ED97" s="78"/>
      <c r="EE97" s="78"/>
      <c r="EF97" s="80"/>
      <c r="EG97" s="78"/>
      <c r="EH97" s="78"/>
      <c r="EI97" s="78"/>
      <c r="EJ97" s="78"/>
      <c r="EK97" s="80"/>
      <c r="EL97" s="78"/>
      <c r="EM97" s="78"/>
      <c r="EN97" s="78"/>
      <c r="EO97" s="78"/>
      <c r="EP97" s="80"/>
      <c r="EQ97" s="78"/>
      <c r="ER97" s="78"/>
      <c r="ES97" s="78"/>
      <c r="ET97" s="78"/>
      <c r="EU97" s="80"/>
      <c r="EV97" s="78"/>
      <c r="EW97" s="78"/>
      <c r="EX97" s="78"/>
      <c r="EY97" s="78"/>
      <c r="EZ97" s="80"/>
      <c r="FA97" s="78"/>
      <c r="FB97" s="78"/>
      <c r="FC97" s="78"/>
      <c r="FD97" s="78"/>
      <c r="FE97" s="80"/>
      <c r="FF97" s="78"/>
      <c r="FG97" s="78"/>
      <c r="FH97" s="78"/>
      <c r="FI97" s="78"/>
      <c r="FJ97" s="80"/>
      <c r="FK97" s="78"/>
      <c r="FL97" s="78"/>
      <c r="FM97" s="78"/>
      <c r="FN97" s="78"/>
      <c r="FO97" s="80"/>
      <c r="FP97" s="78"/>
      <c r="FQ97" s="78"/>
      <c r="FR97" s="78"/>
      <c r="FS97" s="78"/>
      <c r="FT97" s="80"/>
      <c r="FU97" s="78"/>
      <c r="FV97" s="78"/>
      <c r="FW97" s="78"/>
      <c r="FX97" s="78"/>
      <c r="FY97" s="68"/>
    </row>
    <row r="98" spans="1:181" ht="18" hidden="1" customHeight="1" outlineLevel="1">
      <c r="A98" s="60"/>
      <c r="B98" s="81">
        <v>6.139999999999997</v>
      </c>
      <c r="C98" s="82" t="b">
        <v>0</v>
      </c>
      <c r="D98" s="83"/>
      <c r="E98" s="71"/>
      <c r="F98" s="72" t="str">
        <f t="array" ref="F98">IFERROR(INDEX(#REF!, MATCH($G98,#REF!, 0)), "")</f>
        <v/>
      </c>
      <c r="G98" s="73"/>
      <c r="H98" s="74"/>
      <c r="I98" s="75"/>
      <c r="J98" s="76" t="str">
        <f t="shared" si="5"/>
        <v/>
      </c>
      <c r="K98" s="77"/>
      <c r="L98" s="78"/>
      <c r="M98" s="78"/>
      <c r="N98" s="78"/>
      <c r="O98" s="79"/>
      <c r="P98" s="80"/>
      <c r="Q98" s="78"/>
      <c r="R98" s="78"/>
      <c r="S98" s="78"/>
      <c r="T98" s="79"/>
      <c r="U98" s="80"/>
      <c r="V98" s="78"/>
      <c r="W98" s="78"/>
      <c r="X98" s="78"/>
      <c r="Y98" s="79"/>
      <c r="Z98" s="80"/>
      <c r="AA98" s="78"/>
      <c r="AB98" s="78"/>
      <c r="AC98" s="78"/>
      <c r="AD98" s="79"/>
      <c r="AE98" s="80"/>
      <c r="AF98" s="78"/>
      <c r="AG98" s="78"/>
      <c r="AH98" s="78"/>
      <c r="AI98" s="78"/>
      <c r="AJ98" s="80"/>
      <c r="AK98" s="78"/>
      <c r="AL98" s="78"/>
      <c r="AM98" s="78"/>
      <c r="AN98" s="78"/>
      <c r="AO98" s="80"/>
      <c r="AP98" s="78"/>
      <c r="AQ98" s="78"/>
      <c r="AR98" s="78"/>
      <c r="AS98" s="78"/>
      <c r="AT98" s="80"/>
      <c r="AU98" s="78"/>
      <c r="AV98" s="78"/>
      <c r="AW98" s="78"/>
      <c r="AX98" s="78"/>
      <c r="AY98" s="80"/>
      <c r="AZ98" s="78"/>
      <c r="BA98" s="78"/>
      <c r="BB98" s="78"/>
      <c r="BC98" s="78"/>
      <c r="BD98" s="80"/>
      <c r="BE98" s="78"/>
      <c r="BF98" s="78"/>
      <c r="BG98" s="78"/>
      <c r="BH98" s="78"/>
      <c r="BI98" s="80"/>
      <c r="BJ98" s="78"/>
      <c r="BK98" s="78"/>
      <c r="BL98" s="78"/>
      <c r="BM98" s="78"/>
      <c r="BN98" s="78"/>
      <c r="BO98" s="80"/>
      <c r="BP98" s="78"/>
      <c r="BQ98" s="78"/>
      <c r="BR98" s="78"/>
      <c r="BS98" s="80"/>
      <c r="BT98" s="78"/>
      <c r="BU98" s="78"/>
      <c r="BV98" s="78"/>
      <c r="BW98" s="78"/>
      <c r="BX98" s="80"/>
      <c r="BY98" s="78"/>
      <c r="BZ98" s="78"/>
      <c r="CA98" s="78"/>
      <c r="CB98" s="78"/>
      <c r="CC98" s="80"/>
      <c r="CD98" s="78"/>
      <c r="CE98" s="78"/>
      <c r="CF98" s="78"/>
      <c r="CG98" s="78"/>
      <c r="CH98" s="80"/>
      <c r="CI98" s="78"/>
      <c r="CJ98" s="78"/>
      <c r="CK98" s="78"/>
      <c r="CL98" s="78"/>
      <c r="CM98" s="80"/>
      <c r="CN98" s="78"/>
      <c r="CO98" s="78"/>
      <c r="CP98" s="78"/>
      <c r="CQ98" s="78"/>
      <c r="CR98" s="80"/>
      <c r="CS98" s="78"/>
      <c r="CT98" s="78"/>
      <c r="CU98" s="78"/>
      <c r="CV98" s="78"/>
      <c r="CW98" s="80"/>
      <c r="CX98" s="78"/>
      <c r="CY98" s="78"/>
      <c r="CZ98" s="78"/>
      <c r="DA98" s="78"/>
      <c r="DB98" s="80"/>
      <c r="DC98" s="78"/>
      <c r="DD98" s="78"/>
      <c r="DE98" s="78"/>
      <c r="DF98" s="78"/>
      <c r="DG98" s="80"/>
      <c r="DH98" s="78"/>
      <c r="DI98" s="78"/>
      <c r="DJ98" s="78"/>
      <c r="DK98" s="78"/>
      <c r="DL98" s="80"/>
      <c r="DM98" s="78"/>
      <c r="DN98" s="78"/>
      <c r="DO98" s="78"/>
      <c r="DP98" s="78"/>
      <c r="DQ98" s="80"/>
      <c r="DR98" s="78"/>
      <c r="DS98" s="78"/>
      <c r="DT98" s="78"/>
      <c r="DU98" s="78"/>
      <c r="DV98" s="80"/>
      <c r="DW98" s="78"/>
      <c r="DX98" s="78"/>
      <c r="DY98" s="78"/>
      <c r="DZ98" s="78"/>
      <c r="EA98" s="80"/>
      <c r="EB98" s="78"/>
      <c r="EC98" s="78"/>
      <c r="ED98" s="78"/>
      <c r="EE98" s="78"/>
      <c r="EF98" s="80"/>
      <c r="EG98" s="78"/>
      <c r="EH98" s="78"/>
      <c r="EI98" s="78"/>
      <c r="EJ98" s="78"/>
      <c r="EK98" s="80"/>
      <c r="EL98" s="78"/>
      <c r="EM98" s="78"/>
      <c r="EN98" s="78"/>
      <c r="EO98" s="78"/>
      <c r="EP98" s="80"/>
      <c r="EQ98" s="78"/>
      <c r="ER98" s="78"/>
      <c r="ES98" s="78"/>
      <c r="ET98" s="78"/>
      <c r="EU98" s="80"/>
      <c r="EV98" s="78"/>
      <c r="EW98" s="78"/>
      <c r="EX98" s="78"/>
      <c r="EY98" s="78"/>
      <c r="EZ98" s="80"/>
      <c r="FA98" s="78"/>
      <c r="FB98" s="78"/>
      <c r="FC98" s="78"/>
      <c r="FD98" s="78"/>
      <c r="FE98" s="80"/>
      <c r="FF98" s="78"/>
      <c r="FG98" s="78"/>
      <c r="FH98" s="78"/>
      <c r="FI98" s="78"/>
      <c r="FJ98" s="80"/>
      <c r="FK98" s="78"/>
      <c r="FL98" s="78"/>
      <c r="FM98" s="78"/>
      <c r="FN98" s="78"/>
      <c r="FO98" s="80"/>
      <c r="FP98" s="78"/>
      <c r="FQ98" s="78"/>
      <c r="FR98" s="78"/>
      <c r="FS98" s="78"/>
      <c r="FT98" s="80"/>
      <c r="FU98" s="78"/>
      <c r="FV98" s="78"/>
      <c r="FW98" s="78"/>
      <c r="FX98" s="78"/>
      <c r="FY98" s="68"/>
    </row>
    <row r="99" spans="1:181" ht="18" hidden="1" customHeight="1" outlineLevel="1">
      <c r="A99" s="60"/>
      <c r="B99" s="84">
        <v>6.1499999999999968</v>
      </c>
      <c r="C99" s="85" t="b">
        <v>0</v>
      </c>
      <c r="D99" s="71"/>
      <c r="E99" s="71"/>
      <c r="F99" s="72" t="str">
        <f t="array" ref="F99">IFERROR(INDEX(#REF!, MATCH($G99,#REF!, 0)), "")</f>
        <v/>
      </c>
      <c r="G99" s="73"/>
      <c r="H99" s="74"/>
      <c r="I99" s="75"/>
      <c r="J99" s="76" t="str">
        <f t="shared" si="5"/>
        <v/>
      </c>
      <c r="K99" s="86"/>
      <c r="L99" s="87"/>
      <c r="M99" s="87"/>
      <c r="N99" s="87"/>
      <c r="O99" s="88"/>
      <c r="P99" s="89"/>
      <c r="Q99" s="87"/>
      <c r="R99" s="87"/>
      <c r="S99" s="87"/>
      <c r="T99" s="88"/>
      <c r="U99" s="89"/>
      <c r="V99" s="87"/>
      <c r="W99" s="87"/>
      <c r="X99" s="87"/>
      <c r="Y99" s="88"/>
      <c r="Z99" s="89"/>
      <c r="AA99" s="87"/>
      <c r="AB99" s="87"/>
      <c r="AC99" s="87"/>
      <c r="AD99" s="88"/>
      <c r="AE99" s="89"/>
      <c r="AF99" s="87"/>
      <c r="AG99" s="87"/>
      <c r="AH99" s="87"/>
      <c r="AI99" s="87"/>
      <c r="AJ99" s="89"/>
      <c r="AK99" s="87"/>
      <c r="AL99" s="87"/>
      <c r="AM99" s="87"/>
      <c r="AN99" s="87"/>
      <c r="AO99" s="89"/>
      <c r="AP99" s="87"/>
      <c r="AQ99" s="87"/>
      <c r="AR99" s="87"/>
      <c r="AS99" s="87"/>
      <c r="AT99" s="89"/>
      <c r="AU99" s="87"/>
      <c r="AV99" s="87"/>
      <c r="AW99" s="87"/>
      <c r="AX99" s="87"/>
      <c r="AY99" s="89"/>
      <c r="AZ99" s="87"/>
      <c r="BA99" s="87"/>
      <c r="BB99" s="87"/>
      <c r="BC99" s="87"/>
      <c r="BD99" s="89"/>
      <c r="BE99" s="87"/>
      <c r="BF99" s="87"/>
      <c r="BG99" s="87"/>
      <c r="BH99" s="87"/>
      <c r="BI99" s="89"/>
      <c r="BJ99" s="87"/>
      <c r="BK99" s="87"/>
      <c r="BL99" s="87"/>
      <c r="BM99" s="87"/>
      <c r="BN99" s="87"/>
      <c r="BO99" s="89"/>
      <c r="BP99" s="87"/>
      <c r="BQ99" s="87"/>
      <c r="BR99" s="87"/>
      <c r="BS99" s="89"/>
      <c r="BT99" s="87"/>
      <c r="BU99" s="87"/>
      <c r="BV99" s="87"/>
      <c r="BW99" s="87"/>
      <c r="BX99" s="89"/>
      <c r="BY99" s="87"/>
      <c r="BZ99" s="87"/>
      <c r="CA99" s="87"/>
      <c r="CB99" s="87"/>
      <c r="CC99" s="89"/>
      <c r="CD99" s="87"/>
      <c r="CE99" s="87"/>
      <c r="CF99" s="87"/>
      <c r="CG99" s="87"/>
      <c r="CH99" s="89"/>
      <c r="CI99" s="87"/>
      <c r="CJ99" s="87"/>
      <c r="CK99" s="87"/>
      <c r="CL99" s="87"/>
      <c r="CM99" s="89"/>
      <c r="CN99" s="87"/>
      <c r="CO99" s="87"/>
      <c r="CP99" s="87"/>
      <c r="CQ99" s="87"/>
      <c r="CR99" s="89"/>
      <c r="CS99" s="87"/>
      <c r="CT99" s="87"/>
      <c r="CU99" s="87"/>
      <c r="CV99" s="87"/>
      <c r="CW99" s="89"/>
      <c r="CX99" s="87"/>
      <c r="CY99" s="87"/>
      <c r="CZ99" s="87"/>
      <c r="DA99" s="87"/>
      <c r="DB99" s="89"/>
      <c r="DC99" s="87"/>
      <c r="DD99" s="87"/>
      <c r="DE99" s="87"/>
      <c r="DF99" s="87"/>
      <c r="DG99" s="89"/>
      <c r="DH99" s="87"/>
      <c r="DI99" s="87"/>
      <c r="DJ99" s="87"/>
      <c r="DK99" s="87"/>
      <c r="DL99" s="89"/>
      <c r="DM99" s="87"/>
      <c r="DN99" s="87"/>
      <c r="DO99" s="87"/>
      <c r="DP99" s="87"/>
      <c r="DQ99" s="89"/>
      <c r="DR99" s="87"/>
      <c r="DS99" s="87"/>
      <c r="DT99" s="87"/>
      <c r="DU99" s="87"/>
      <c r="DV99" s="89"/>
      <c r="DW99" s="87"/>
      <c r="DX99" s="87"/>
      <c r="DY99" s="87"/>
      <c r="DZ99" s="87"/>
      <c r="EA99" s="89"/>
      <c r="EB99" s="87"/>
      <c r="EC99" s="87"/>
      <c r="ED99" s="87"/>
      <c r="EE99" s="87"/>
      <c r="EF99" s="89"/>
      <c r="EG99" s="87"/>
      <c r="EH99" s="87"/>
      <c r="EI99" s="87"/>
      <c r="EJ99" s="87"/>
      <c r="EK99" s="89"/>
      <c r="EL99" s="87"/>
      <c r="EM99" s="87"/>
      <c r="EN99" s="87"/>
      <c r="EO99" s="87"/>
      <c r="EP99" s="89"/>
      <c r="EQ99" s="87"/>
      <c r="ER99" s="87"/>
      <c r="ES99" s="87"/>
      <c r="ET99" s="87"/>
      <c r="EU99" s="89"/>
      <c r="EV99" s="87"/>
      <c r="EW99" s="87"/>
      <c r="EX99" s="87"/>
      <c r="EY99" s="87"/>
      <c r="EZ99" s="89"/>
      <c r="FA99" s="87"/>
      <c r="FB99" s="87"/>
      <c r="FC99" s="87"/>
      <c r="FD99" s="87"/>
      <c r="FE99" s="89"/>
      <c r="FF99" s="87"/>
      <c r="FG99" s="87"/>
      <c r="FH99" s="87"/>
      <c r="FI99" s="87"/>
      <c r="FJ99" s="89"/>
      <c r="FK99" s="87"/>
      <c r="FL99" s="87"/>
      <c r="FM99" s="87"/>
      <c r="FN99" s="87"/>
      <c r="FO99" s="89"/>
      <c r="FP99" s="87"/>
      <c r="FQ99" s="87"/>
      <c r="FR99" s="87"/>
      <c r="FS99" s="87"/>
      <c r="FT99" s="89"/>
      <c r="FU99" s="87"/>
      <c r="FV99" s="87"/>
      <c r="FW99" s="87"/>
      <c r="FX99" s="87"/>
      <c r="FY99" s="68"/>
    </row>
    <row r="100" spans="1:181" ht="18" customHeight="1">
      <c r="A100" s="60"/>
      <c r="B100" s="90"/>
      <c r="C100" s="91">
        <f>IF(COUNTA($D$85:$D99) = 0, 0, (COUNTIF($C$85:$C99, TRUE) / COUNTA($D$85:$D99)))</f>
        <v>0</v>
      </c>
      <c r="D100" s="155" t="str" cm="1">
        <f t="array" aca="1" ref="D100" ca="1">IFERROR(_xlfn.SINGLE(__xludf.UNSUPPORTED(IFERROR(SPARKLINE(C100, {"charttype","bar";"max",1;"min",0;"color1","#9D658E"}), ""))),"")</f>
        <v/>
      </c>
      <c r="E100" s="226"/>
      <c r="F100" s="226"/>
      <c r="G100" s="226"/>
      <c r="H100" s="226"/>
      <c r="I100" s="226"/>
      <c r="J100" s="227"/>
      <c r="K100" s="92"/>
      <c r="L100" s="92"/>
      <c r="M100" s="92"/>
      <c r="N100" s="92"/>
      <c r="O100" s="92"/>
      <c r="P100" s="93"/>
      <c r="Q100" s="92"/>
      <c r="R100" s="92"/>
      <c r="S100" s="92"/>
      <c r="T100" s="92"/>
      <c r="U100" s="93"/>
      <c r="V100" s="92"/>
      <c r="W100" s="92"/>
      <c r="X100" s="92"/>
      <c r="Y100" s="92"/>
      <c r="Z100" s="93"/>
      <c r="AA100" s="92"/>
      <c r="AB100" s="92"/>
      <c r="AC100" s="92"/>
      <c r="AD100" s="92"/>
      <c r="AE100" s="93"/>
      <c r="AF100" s="92"/>
      <c r="AG100" s="92"/>
      <c r="AH100" s="92"/>
      <c r="AI100" s="92"/>
      <c r="AJ100" s="93"/>
      <c r="AK100" s="92"/>
      <c r="AL100" s="92"/>
      <c r="AM100" s="92"/>
      <c r="AN100" s="92"/>
      <c r="AO100" s="93"/>
      <c r="AP100" s="92"/>
      <c r="AQ100" s="92"/>
      <c r="AR100" s="92"/>
      <c r="AS100" s="92"/>
      <c r="AT100" s="93"/>
      <c r="AU100" s="92"/>
      <c r="AV100" s="92"/>
      <c r="AW100" s="92"/>
      <c r="AX100" s="92"/>
      <c r="AY100" s="93"/>
      <c r="AZ100" s="92"/>
      <c r="BA100" s="92"/>
      <c r="BB100" s="92"/>
      <c r="BC100" s="92"/>
      <c r="BD100" s="93"/>
      <c r="BE100" s="92"/>
      <c r="BF100" s="92"/>
      <c r="BG100" s="92"/>
      <c r="BH100" s="92"/>
      <c r="BI100" s="93"/>
      <c r="BJ100" s="92"/>
      <c r="BK100" s="92"/>
      <c r="BL100" s="92"/>
      <c r="BM100" s="92"/>
      <c r="BN100" s="92"/>
      <c r="BO100" s="93"/>
      <c r="BP100" s="92"/>
      <c r="BQ100" s="92"/>
      <c r="BR100" s="92"/>
      <c r="BS100" s="93"/>
      <c r="BT100" s="92"/>
      <c r="BU100" s="92"/>
      <c r="BV100" s="92"/>
      <c r="BW100" s="92"/>
      <c r="BX100" s="93"/>
      <c r="BY100" s="92"/>
      <c r="BZ100" s="92"/>
      <c r="CA100" s="92"/>
      <c r="CB100" s="92"/>
      <c r="CC100" s="93"/>
      <c r="CD100" s="92"/>
      <c r="CE100" s="92"/>
      <c r="CF100" s="92"/>
      <c r="CG100" s="92"/>
      <c r="CH100" s="93"/>
      <c r="CI100" s="92"/>
      <c r="CJ100" s="92"/>
      <c r="CK100" s="92"/>
      <c r="CL100" s="92"/>
      <c r="CM100" s="93"/>
      <c r="CN100" s="92"/>
      <c r="CO100" s="92"/>
      <c r="CP100" s="92"/>
      <c r="CQ100" s="92"/>
      <c r="CR100" s="93"/>
      <c r="CS100" s="92"/>
      <c r="CT100" s="92"/>
      <c r="CU100" s="92"/>
      <c r="CV100" s="92"/>
      <c r="CW100" s="93"/>
      <c r="CX100" s="92"/>
      <c r="CY100" s="92"/>
      <c r="CZ100" s="92"/>
      <c r="DA100" s="92"/>
      <c r="DB100" s="93"/>
      <c r="DC100" s="92"/>
      <c r="DD100" s="92"/>
      <c r="DE100" s="92"/>
      <c r="DF100" s="92"/>
      <c r="DG100" s="93"/>
      <c r="DH100" s="92"/>
      <c r="DI100" s="92"/>
      <c r="DJ100" s="92"/>
      <c r="DK100" s="92"/>
      <c r="DL100" s="93"/>
      <c r="DM100" s="92"/>
      <c r="DN100" s="92"/>
      <c r="DO100" s="92"/>
      <c r="DP100" s="92"/>
      <c r="DQ100" s="93"/>
      <c r="DR100" s="92"/>
      <c r="DS100" s="92"/>
      <c r="DT100" s="92"/>
      <c r="DU100" s="92"/>
      <c r="DV100" s="93"/>
      <c r="DW100" s="92"/>
      <c r="DX100" s="92"/>
      <c r="DY100" s="92"/>
      <c r="DZ100" s="92"/>
      <c r="EA100" s="93"/>
      <c r="EB100" s="92"/>
      <c r="EC100" s="92"/>
      <c r="ED100" s="92"/>
      <c r="EE100" s="92"/>
      <c r="EF100" s="93"/>
      <c r="EG100" s="92"/>
      <c r="EH100" s="92"/>
      <c r="EI100" s="92"/>
      <c r="EJ100" s="92"/>
      <c r="EK100" s="93"/>
      <c r="EL100" s="92"/>
      <c r="EM100" s="92"/>
      <c r="EN100" s="92"/>
      <c r="EO100" s="92"/>
      <c r="EP100" s="93"/>
      <c r="EQ100" s="92"/>
      <c r="ER100" s="92"/>
      <c r="ES100" s="92"/>
      <c r="ET100" s="92"/>
      <c r="EU100" s="93"/>
      <c r="EV100" s="92"/>
      <c r="EW100" s="92"/>
      <c r="EX100" s="92"/>
      <c r="EY100" s="92"/>
      <c r="EZ100" s="93"/>
      <c r="FA100" s="92"/>
      <c r="FB100" s="92"/>
      <c r="FC100" s="92"/>
      <c r="FD100" s="92"/>
      <c r="FE100" s="93"/>
      <c r="FF100" s="92"/>
      <c r="FG100" s="92"/>
      <c r="FH100" s="92"/>
      <c r="FI100" s="92"/>
      <c r="FJ100" s="93"/>
      <c r="FK100" s="92"/>
      <c r="FL100" s="92"/>
      <c r="FM100" s="92"/>
      <c r="FN100" s="92"/>
      <c r="FO100" s="93"/>
      <c r="FP100" s="92"/>
      <c r="FQ100" s="92"/>
      <c r="FR100" s="92"/>
      <c r="FS100" s="92"/>
      <c r="FT100" s="93"/>
      <c r="FU100" s="92"/>
      <c r="FV100" s="92"/>
      <c r="FW100" s="92"/>
      <c r="FX100" s="92"/>
      <c r="FY100" s="68"/>
    </row>
    <row r="101" spans="1:181" ht="18" customHeight="1">
      <c r="A101" s="60"/>
      <c r="B101" s="61" cm="1">
        <f t="array" ref="B101:B116">_xlfn.SEQUENCE(16, 1, 7, 0.01)</f>
        <v>7</v>
      </c>
      <c r="C101" s="62"/>
      <c r="D101" s="63" t="s">
        <v>55</v>
      </c>
      <c r="E101" s="62"/>
      <c r="F101" s="62"/>
      <c r="G101" s="62"/>
      <c r="H101" s="64"/>
      <c r="I101" s="64"/>
      <c r="J101" s="65"/>
      <c r="K101" s="66"/>
      <c r="L101" s="66"/>
      <c r="M101" s="66"/>
      <c r="N101" s="66"/>
      <c r="O101" s="66"/>
      <c r="P101" s="67"/>
      <c r="Q101" s="66"/>
      <c r="R101" s="66"/>
      <c r="S101" s="66"/>
      <c r="T101" s="66"/>
      <c r="U101" s="67"/>
      <c r="V101" s="66"/>
      <c r="W101" s="66"/>
      <c r="X101" s="66"/>
      <c r="Y101" s="66"/>
      <c r="Z101" s="67"/>
      <c r="AA101" s="66"/>
      <c r="AB101" s="66"/>
      <c r="AC101" s="66"/>
      <c r="AD101" s="66"/>
      <c r="AE101" s="67"/>
      <c r="AF101" s="66"/>
      <c r="AG101" s="66"/>
      <c r="AH101" s="66"/>
      <c r="AI101" s="66"/>
      <c r="AJ101" s="67"/>
      <c r="AK101" s="66"/>
      <c r="AL101" s="66"/>
      <c r="AM101" s="66"/>
      <c r="AN101" s="66"/>
      <c r="AO101" s="67"/>
      <c r="AP101" s="66"/>
      <c r="AQ101" s="66"/>
      <c r="AR101" s="66"/>
      <c r="AS101" s="66"/>
      <c r="AT101" s="67"/>
      <c r="AU101" s="66"/>
      <c r="AV101" s="66"/>
      <c r="AW101" s="66"/>
      <c r="AX101" s="66"/>
      <c r="AY101" s="67"/>
      <c r="AZ101" s="66"/>
      <c r="BA101" s="66"/>
      <c r="BB101" s="66"/>
      <c r="BC101" s="66"/>
      <c r="BD101" s="67"/>
      <c r="BE101" s="66"/>
      <c r="BF101" s="66"/>
      <c r="BG101" s="66"/>
      <c r="BH101" s="66"/>
      <c r="BI101" s="67"/>
      <c r="BJ101" s="66"/>
      <c r="BK101" s="66"/>
      <c r="BL101" s="66"/>
      <c r="BM101" s="66"/>
      <c r="BN101" s="66"/>
      <c r="BO101" s="67"/>
      <c r="BP101" s="66"/>
      <c r="BQ101" s="66"/>
      <c r="BR101" s="66"/>
      <c r="BS101" s="67"/>
      <c r="BT101" s="66"/>
      <c r="BU101" s="66"/>
      <c r="BV101" s="66"/>
      <c r="BW101" s="66"/>
      <c r="BX101" s="67"/>
      <c r="BY101" s="66"/>
      <c r="BZ101" s="66"/>
      <c r="CA101" s="66"/>
      <c r="CB101" s="66"/>
      <c r="CC101" s="67"/>
      <c r="CD101" s="66"/>
      <c r="CE101" s="66"/>
      <c r="CF101" s="66"/>
      <c r="CG101" s="66"/>
      <c r="CH101" s="67"/>
      <c r="CI101" s="66"/>
      <c r="CJ101" s="66"/>
      <c r="CK101" s="66"/>
      <c r="CL101" s="66"/>
      <c r="CM101" s="67"/>
      <c r="CN101" s="66"/>
      <c r="CO101" s="66"/>
      <c r="CP101" s="66"/>
      <c r="CQ101" s="66"/>
      <c r="CR101" s="67"/>
      <c r="CS101" s="66"/>
      <c r="CT101" s="66"/>
      <c r="CU101" s="66"/>
      <c r="CV101" s="66"/>
      <c r="CW101" s="67"/>
      <c r="CX101" s="66"/>
      <c r="CY101" s="66"/>
      <c r="CZ101" s="66"/>
      <c r="DA101" s="66"/>
      <c r="DB101" s="67"/>
      <c r="DC101" s="66"/>
      <c r="DD101" s="66"/>
      <c r="DE101" s="66"/>
      <c r="DF101" s="66"/>
      <c r="DG101" s="67"/>
      <c r="DH101" s="66"/>
      <c r="DI101" s="66"/>
      <c r="DJ101" s="66"/>
      <c r="DK101" s="66"/>
      <c r="DL101" s="67"/>
      <c r="DM101" s="66"/>
      <c r="DN101" s="66"/>
      <c r="DO101" s="66"/>
      <c r="DP101" s="66"/>
      <c r="DQ101" s="67"/>
      <c r="DR101" s="66"/>
      <c r="DS101" s="66"/>
      <c r="DT101" s="66"/>
      <c r="DU101" s="66"/>
      <c r="DV101" s="67"/>
      <c r="DW101" s="66"/>
      <c r="DX101" s="66"/>
      <c r="DY101" s="66"/>
      <c r="DZ101" s="66"/>
      <c r="EA101" s="67"/>
      <c r="EB101" s="66"/>
      <c r="EC101" s="66"/>
      <c r="ED101" s="66"/>
      <c r="EE101" s="66"/>
      <c r="EF101" s="67"/>
      <c r="EG101" s="66"/>
      <c r="EH101" s="66"/>
      <c r="EI101" s="66"/>
      <c r="EJ101" s="66"/>
      <c r="EK101" s="67"/>
      <c r="EL101" s="66"/>
      <c r="EM101" s="66"/>
      <c r="EN101" s="66"/>
      <c r="EO101" s="66"/>
      <c r="EP101" s="67"/>
      <c r="EQ101" s="66"/>
      <c r="ER101" s="66"/>
      <c r="ES101" s="66"/>
      <c r="ET101" s="66"/>
      <c r="EU101" s="67"/>
      <c r="EV101" s="66"/>
      <c r="EW101" s="66"/>
      <c r="EX101" s="66"/>
      <c r="EY101" s="66"/>
      <c r="EZ101" s="67"/>
      <c r="FA101" s="66"/>
      <c r="FB101" s="66"/>
      <c r="FC101" s="66"/>
      <c r="FD101" s="66"/>
      <c r="FE101" s="67"/>
      <c r="FF101" s="66"/>
      <c r="FG101" s="66"/>
      <c r="FH101" s="66"/>
      <c r="FI101" s="66"/>
      <c r="FJ101" s="67"/>
      <c r="FK101" s="66"/>
      <c r="FL101" s="66"/>
      <c r="FM101" s="66"/>
      <c r="FN101" s="66"/>
      <c r="FO101" s="67"/>
      <c r="FP101" s="66"/>
      <c r="FQ101" s="66"/>
      <c r="FR101" s="66"/>
      <c r="FS101" s="66"/>
      <c r="FT101" s="67"/>
      <c r="FU101" s="66"/>
      <c r="FV101" s="66"/>
      <c r="FW101" s="66"/>
      <c r="FX101" s="66"/>
      <c r="FY101" s="68"/>
    </row>
    <row r="102" spans="1:181" ht="18" customHeight="1" outlineLevel="1">
      <c r="A102" s="60"/>
      <c r="B102" s="69">
        <v>7.01</v>
      </c>
      <c r="C102" s="70" t="b">
        <v>0</v>
      </c>
      <c r="D102" s="71" t="s">
        <v>56</v>
      </c>
      <c r="E102" s="71"/>
      <c r="F102" s="72" t="str">
        <f>IFERROR(INDEX(#REF!, MATCH($G102,#REF!, 0)), "")</f>
        <v/>
      </c>
      <c r="G102" s="73" t="s">
        <v>17</v>
      </c>
      <c r="H102" s="74"/>
      <c r="I102" s="75"/>
      <c r="J102" s="76" t="str">
        <f t="shared" ref="J102:J116" si="6">IF(AND(ISNUMBER($H102), ISNUMBER($I102)), $I102-$H102+1, "")</f>
        <v/>
      </c>
      <c r="K102" s="77"/>
      <c r="L102" s="78"/>
      <c r="M102" s="78"/>
      <c r="N102" s="78"/>
      <c r="O102" s="79"/>
      <c r="P102" s="80"/>
      <c r="Q102" s="78"/>
      <c r="R102" s="78"/>
      <c r="S102" s="78"/>
      <c r="T102" s="79"/>
      <c r="U102" s="80"/>
      <c r="V102" s="78"/>
      <c r="W102" s="78"/>
      <c r="X102" s="78"/>
      <c r="Y102" s="79"/>
      <c r="Z102" s="80"/>
      <c r="AA102" s="78"/>
      <c r="AB102" s="78"/>
      <c r="AC102" s="78"/>
      <c r="AD102" s="79"/>
      <c r="AE102" s="80"/>
      <c r="AF102" s="78"/>
      <c r="AG102" s="78"/>
      <c r="AH102" s="78"/>
      <c r="AI102" s="78"/>
      <c r="AJ102" s="80"/>
      <c r="AK102" s="78"/>
      <c r="AL102" s="78"/>
      <c r="AM102" s="78"/>
      <c r="AN102" s="78"/>
      <c r="AO102" s="80"/>
      <c r="AP102" s="78"/>
      <c r="AQ102" s="78"/>
      <c r="AR102" s="78"/>
      <c r="AS102" s="78"/>
      <c r="AT102" s="80"/>
      <c r="AU102" s="78"/>
      <c r="AV102" s="78"/>
      <c r="AW102" s="78"/>
      <c r="AX102" s="78"/>
      <c r="AY102" s="80"/>
      <c r="AZ102" s="78"/>
      <c r="BA102" s="78"/>
      <c r="BB102" s="78"/>
      <c r="BC102" s="78"/>
      <c r="BD102" s="80"/>
      <c r="BE102" s="78"/>
      <c r="BF102" s="78"/>
      <c r="BG102" s="78"/>
      <c r="BH102" s="78"/>
      <c r="BI102" s="80"/>
      <c r="BJ102" s="78"/>
      <c r="BK102" s="78"/>
      <c r="BL102" s="78"/>
      <c r="BM102" s="78"/>
      <c r="BN102" s="78"/>
      <c r="BO102" s="80"/>
      <c r="BP102" s="78"/>
      <c r="BQ102" s="78"/>
      <c r="BR102" s="78"/>
      <c r="BS102" s="80"/>
      <c r="BT102" s="78"/>
      <c r="BU102" s="78"/>
      <c r="BV102" s="78"/>
      <c r="BW102" s="78"/>
      <c r="BX102" s="80"/>
      <c r="BY102" s="78"/>
      <c r="BZ102" s="78"/>
      <c r="CA102" s="78"/>
      <c r="CB102" s="78"/>
      <c r="CC102" s="80"/>
      <c r="CD102" s="78"/>
      <c r="CE102" s="78"/>
      <c r="CF102" s="78"/>
      <c r="CG102" s="78"/>
      <c r="CH102" s="80"/>
      <c r="CI102" s="78"/>
      <c r="CJ102" s="78"/>
      <c r="CK102" s="78"/>
      <c r="CL102" s="78"/>
      <c r="CM102" s="80"/>
      <c r="CN102" s="78"/>
      <c r="CO102" s="78"/>
      <c r="CP102" s="78"/>
      <c r="CQ102" s="78"/>
      <c r="CR102" s="80"/>
      <c r="CS102" s="78"/>
      <c r="CT102" s="78"/>
      <c r="CU102" s="78"/>
      <c r="CV102" s="78"/>
      <c r="CW102" s="80"/>
      <c r="CX102" s="78"/>
      <c r="CY102" s="78"/>
      <c r="CZ102" s="78"/>
      <c r="DA102" s="78"/>
      <c r="DB102" s="80"/>
      <c r="DC102" s="78"/>
      <c r="DD102" s="78"/>
      <c r="DE102" s="78"/>
      <c r="DF102" s="78"/>
      <c r="DG102" s="80"/>
      <c r="DH102" s="78"/>
      <c r="DI102" s="78"/>
      <c r="DJ102" s="78"/>
      <c r="DK102" s="78"/>
      <c r="DL102" s="80"/>
      <c r="DM102" s="78"/>
      <c r="DN102" s="78"/>
      <c r="DO102" s="78"/>
      <c r="DP102" s="78"/>
      <c r="DQ102" s="80"/>
      <c r="DR102" s="78"/>
      <c r="DS102" s="78"/>
      <c r="DT102" s="78"/>
      <c r="DU102" s="78"/>
      <c r="DV102" s="80"/>
      <c r="DW102" s="78"/>
      <c r="DX102" s="78"/>
      <c r="DY102" s="78"/>
      <c r="DZ102" s="78"/>
      <c r="EA102" s="80"/>
      <c r="EB102" s="78"/>
      <c r="EC102" s="78"/>
      <c r="ED102" s="78"/>
      <c r="EE102" s="78"/>
      <c r="EF102" s="80"/>
      <c r="EG102" s="78"/>
      <c r="EH102" s="78"/>
      <c r="EI102" s="78"/>
      <c r="EJ102" s="78"/>
      <c r="EK102" s="80"/>
      <c r="EL102" s="78"/>
      <c r="EM102" s="78"/>
      <c r="EN102" s="78"/>
      <c r="EO102" s="78"/>
      <c r="EP102" s="80"/>
      <c r="EQ102" s="78"/>
      <c r="ER102" s="78"/>
      <c r="ES102" s="78"/>
      <c r="ET102" s="78"/>
      <c r="EU102" s="80"/>
      <c r="EV102" s="78"/>
      <c r="EW102" s="78"/>
      <c r="EX102" s="78"/>
      <c r="EY102" s="78"/>
      <c r="EZ102" s="80"/>
      <c r="FA102" s="78"/>
      <c r="FB102" s="78"/>
      <c r="FC102" s="78"/>
      <c r="FD102" s="78"/>
      <c r="FE102" s="80"/>
      <c r="FF102" s="78"/>
      <c r="FG102" s="78"/>
      <c r="FH102" s="78"/>
      <c r="FI102" s="78"/>
      <c r="FJ102" s="80"/>
      <c r="FK102" s="78"/>
      <c r="FL102" s="78"/>
      <c r="FM102" s="78"/>
      <c r="FN102" s="78"/>
      <c r="FO102" s="80"/>
      <c r="FP102" s="78"/>
      <c r="FQ102" s="78"/>
      <c r="FR102" s="78"/>
      <c r="FS102" s="78"/>
      <c r="FT102" s="80"/>
      <c r="FU102" s="78"/>
      <c r="FV102" s="78"/>
      <c r="FW102" s="78"/>
      <c r="FX102" s="78"/>
      <c r="FY102" s="68"/>
    </row>
    <row r="103" spans="1:181" ht="18" customHeight="1" outlineLevel="1">
      <c r="A103" s="60"/>
      <c r="B103" s="81">
        <v>7.02</v>
      </c>
      <c r="C103" s="82" t="b">
        <v>0</v>
      </c>
      <c r="D103" s="83" t="s">
        <v>57</v>
      </c>
      <c r="E103" s="71"/>
      <c r="F103" s="72" t="str">
        <f>IFERROR(INDEX(#REF!, MATCH($G103,#REF!, 0)), "")</f>
        <v/>
      </c>
      <c r="G103" s="73" t="s">
        <v>17</v>
      </c>
      <c r="H103" s="74"/>
      <c r="I103" s="75"/>
      <c r="J103" s="76" t="str">
        <f t="shared" si="6"/>
        <v/>
      </c>
      <c r="K103" s="77"/>
      <c r="L103" s="78"/>
      <c r="M103" s="78"/>
      <c r="N103" s="78"/>
      <c r="O103" s="79"/>
      <c r="P103" s="80"/>
      <c r="Q103" s="78"/>
      <c r="R103" s="78"/>
      <c r="S103" s="78"/>
      <c r="T103" s="79"/>
      <c r="U103" s="80"/>
      <c r="V103" s="78"/>
      <c r="W103" s="78"/>
      <c r="X103" s="78"/>
      <c r="Y103" s="79"/>
      <c r="Z103" s="80"/>
      <c r="AA103" s="78"/>
      <c r="AB103" s="78"/>
      <c r="AC103" s="78"/>
      <c r="AD103" s="79"/>
      <c r="AE103" s="80"/>
      <c r="AF103" s="78"/>
      <c r="AG103" s="78"/>
      <c r="AH103" s="78"/>
      <c r="AI103" s="78"/>
      <c r="AJ103" s="80"/>
      <c r="AK103" s="78"/>
      <c r="AL103" s="78"/>
      <c r="AM103" s="78"/>
      <c r="AN103" s="78"/>
      <c r="AO103" s="80"/>
      <c r="AP103" s="78"/>
      <c r="AQ103" s="78"/>
      <c r="AR103" s="78"/>
      <c r="AS103" s="78"/>
      <c r="AT103" s="80"/>
      <c r="AU103" s="78"/>
      <c r="AV103" s="78"/>
      <c r="AW103" s="78"/>
      <c r="AX103" s="78"/>
      <c r="AY103" s="80"/>
      <c r="AZ103" s="78"/>
      <c r="BA103" s="78"/>
      <c r="BB103" s="78"/>
      <c r="BC103" s="78"/>
      <c r="BD103" s="80"/>
      <c r="BE103" s="78"/>
      <c r="BF103" s="78"/>
      <c r="BG103" s="78"/>
      <c r="BH103" s="78"/>
      <c r="BI103" s="80"/>
      <c r="BJ103" s="78"/>
      <c r="BK103" s="78"/>
      <c r="BL103" s="78"/>
      <c r="BM103" s="78"/>
      <c r="BN103" s="78"/>
      <c r="BO103" s="80"/>
      <c r="BP103" s="78"/>
      <c r="BQ103" s="78"/>
      <c r="BR103" s="78"/>
      <c r="BS103" s="80"/>
      <c r="BT103" s="78"/>
      <c r="BU103" s="78"/>
      <c r="BV103" s="78"/>
      <c r="BW103" s="78"/>
      <c r="BX103" s="80"/>
      <c r="BY103" s="78"/>
      <c r="BZ103" s="78"/>
      <c r="CA103" s="78"/>
      <c r="CB103" s="78"/>
      <c r="CC103" s="80"/>
      <c r="CD103" s="78"/>
      <c r="CE103" s="78"/>
      <c r="CF103" s="78"/>
      <c r="CG103" s="78"/>
      <c r="CH103" s="80"/>
      <c r="CI103" s="78"/>
      <c r="CJ103" s="78"/>
      <c r="CK103" s="78"/>
      <c r="CL103" s="78"/>
      <c r="CM103" s="80"/>
      <c r="CN103" s="78"/>
      <c r="CO103" s="78"/>
      <c r="CP103" s="78"/>
      <c r="CQ103" s="78"/>
      <c r="CR103" s="80"/>
      <c r="CS103" s="78"/>
      <c r="CT103" s="78"/>
      <c r="CU103" s="78"/>
      <c r="CV103" s="78"/>
      <c r="CW103" s="80"/>
      <c r="CX103" s="78"/>
      <c r="CY103" s="78"/>
      <c r="CZ103" s="78"/>
      <c r="DA103" s="78"/>
      <c r="DB103" s="80"/>
      <c r="DC103" s="78"/>
      <c r="DD103" s="78"/>
      <c r="DE103" s="78"/>
      <c r="DF103" s="78"/>
      <c r="DG103" s="80"/>
      <c r="DH103" s="78"/>
      <c r="DI103" s="78"/>
      <c r="DJ103" s="78"/>
      <c r="DK103" s="78"/>
      <c r="DL103" s="80"/>
      <c r="DM103" s="78"/>
      <c r="DN103" s="78"/>
      <c r="DO103" s="78"/>
      <c r="DP103" s="78"/>
      <c r="DQ103" s="80"/>
      <c r="DR103" s="78"/>
      <c r="DS103" s="78"/>
      <c r="DT103" s="78"/>
      <c r="DU103" s="78"/>
      <c r="DV103" s="80"/>
      <c r="DW103" s="78"/>
      <c r="DX103" s="78"/>
      <c r="DY103" s="78"/>
      <c r="DZ103" s="78"/>
      <c r="EA103" s="80"/>
      <c r="EB103" s="78"/>
      <c r="EC103" s="78"/>
      <c r="ED103" s="78"/>
      <c r="EE103" s="78"/>
      <c r="EF103" s="80"/>
      <c r="EG103" s="78"/>
      <c r="EH103" s="78"/>
      <c r="EI103" s="78"/>
      <c r="EJ103" s="78"/>
      <c r="EK103" s="80"/>
      <c r="EL103" s="78"/>
      <c r="EM103" s="78"/>
      <c r="EN103" s="78"/>
      <c r="EO103" s="78"/>
      <c r="EP103" s="80"/>
      <c r="EQ103" s="78"/>
      <c r="ER103" s="78"/>
      <c r="ES103" s="78"/>
      <c r="ET103" s="78"/>
      <c r="EU103" s="80"/>
      <c r="EV103" s="78"/>
      <c r="EW103" s="78"/>
      <c r="EX103" s="78"/>
      <c r="EY103" s="78"/>
      <c r="EZ103" s="80"/>
      <c r="FA103" s="78"/>
      <c r="FB103" s="78"/>
      <c r="FC103" s="78"/>
      <c r="FD103" s="78"/>
      <c r="FE103" s="80"/>
      <c r="FF103" s="78"/>
      <c r="FG103" s="78"/>
      <c r="FH103" s="78"/>
      <c r="FI103" s="78"/>
      <c r="FJ103" s="80"/>
      <c r="FK103" s="78"/>
      <c r="FL103" s="78"/>
      <c r="FM103" s="78"/>
      <c r="FN103" s="78"/>
      <c r="FO103" s="80"/>
      <c r="FP103" s="78"/>
      <c r="FQ103" s="78"/>
      <c r="FR103" s="78"/>
      <c r="FS103" s="78"/>
      <c r="FT103" s="80"/>
      <c r="FU103" s="78"/>
      <c r="FV103" s="78"/>
      <c r="FW103" s="78"/>
      <c r="FX103" s="78"/>
      <c r="FY103" s="68"/>
    </row>
    <row r="104" spans="1:181" ht="18" customHeight="1" outlineLevel="1">
      <c r="A104" s="60"/>
      <c r="B104" s="81">
        <v>7.0299999999999994</v>
      </c>
      <c r="C104" s="82" t="b">
        <v>0</v>
      </c>
      <c r="D104" s="71" t="s">
        <v>58</v>
      </c>
      <c r="E104" s="71"/>
      <c r="F104" s="72" t="str">
        <f>IFERROR(INDEX(#REF!, MATCH($G104,#REF!, 0)), "")</f>
        <v/>
      </c>
      <c r="G104" s="73" t="s">
        <v>17</v>
      </c>
      <c r="H104" s="74"/>
      <c r="I104" s="75"/>
      <c r="J104" s="76" t="str">
        <f t="shared" si="6"/>
        <v/>
      </c>
      <c r="K104" s="77"/>
      <c r="L104" s="78"/>
      <c r="M104" s="78"/>
      <c r="N104" s="78"/>
      <c r="O104" s="79"/>
      <c r="P104" s="80"/>
      <c r="Q104" s="78"/>
      <c r="R104" s="78"/>
      <c r="S104" s="78"/>
      <c r="T104" s="79"/>
      <c r="U104" s="80"/>
      <c r="V104" s="78"/>
      <c r="W104" s="78"/>
      <c r="X104" s="78"/>
      <c r="Y104" s="79"/>
      <c r="Z104" s="80"/>
      <c r="AA104" s="78"/>
      <c r="AB104" s="78"/>
      <c r="AC104" s="78"/>
      <c r="AD104" s="79"/>
      <c r="AE104" s="80"/>
      <c r="AF104" s="78"/>
      <c r="AG104" s="78"/>
      <c r="AH104" s="78"/>
      <c r="AI104" s="78"/>
      <c r="AJ104" s="80"/>
      <c r="AK104" s="78"/>
      <c r="AL104" s="78"/>
      <c r="AM104" s="78"/>
      <c r="AN104" s="78"/>
      <c r="AO104" s="80"/>
      <c r="AP104" s="78"/>
      <c r="AQ104" s="78"/>
      <c r="AR104" s="78"/>
      <c r="AS104" s="78"/>
      <c r="AT104" s="80"/>
      <c r="AU104" s="78"/>
      <c r="AV104" s="78"/>
      <c r="AW104" s="78"/>
      <c r="AX104" s="78"/>
      <c r="AY104" s="80"/>
      <c r="AZ104" s="78"/>
      <c r="BA104" s="78"/>
      <c r="BB104" s="78"/>
      <c r="BC104" s="78"/>
      <c r="BD104" s="80"/>
      <c r="BE104" s="78"/>
      <c r="BF104" s="78"/>
      <c r="BG104" s="78"/>
      <c r="BH104" s="78"/>
      <c r="BI104" s="80"/>
      <c r="BJ104" s="78"/>
      <c r="BK104" s="78"/>
      <c r="BL104" s="78"/>
      <c r="BM104" s="78"/>
      <c r="BN104" s="78"/>
      <c r="BO104" s="80"/>
      <c r="BP104" s="78"/>
      <c r="BQ104" s="78"/>
      <c r="BR104" s="78"/>
      <c r="BS104" s="80"/>
      <c r="BT104" s="78"/>
      <c r="BU104" s="78"/>
      <c r="BV104" s="78"/>
      <c r="BW104" s="78"/>
      <c r="BX104" s="80"/>
      <c r="BY104" s="78"/>
      <c r="BZ104" s="78"/>
      <c r="CA104" s="78"/>
      <c r="CB104" s="78"/>
      <c r="CC104" s="80"/>
      <c r="CD104" s="78"/>
      <c r="CE104" s="78"/>
      <c r="CF104" s="78"/>
      <c r="CG104" s="78"/>
      <c r="CH104" s="80"/>
      <c r="CI104" s="78"/>
      <c r="CJ104" s="78"/>
      <c r="CK104" s="78"/>
      <c r="CL104" s="78"/>
      <c r="CM104" s="80"/>
      <c r="CN104" s="78"/>
      <c r="CO104" s="78"/>
      <c r="CP104" s="78"/>
      <c r="CQ104" s="78"/>
      <c r="CR104" s="80"/>
      <c r="CS104" s="78"/>
      <c r="CT104" s="78"/>
      <c r="CU104" s="78"/>
      <c r="CV104" s="78"/>
      <c r="CW104" s="80"/>
      <c r="CX104" s="78"/>
      <c r="CY104" s="78"/>
      <c r="CZ104" s="78"/>
      <c r="DA104" s="78"/>
      <c r="DB104" s="80"/>
      <c r="DC104" s="78"/>
      <c r="DD104" s="78"/>
      <c r="DE104" s="78"/>
      <c r="DF104" s="78"/>
      <c r="DG104" s="80"/>
      <c r="DH104" s="78"/>
      <c r="DI104" s="78"/>
      <c r="DJ104" s="78"/>
      <c r="DK104" s="78"/>
      <c r="DL104" s="80"/>
      <c r="DM104" s="78"/>
      <c r="DN104" s="78"/>
      <c r="DO104" s="78"/>
      <c r="DP104" s="78"/>
      <c r="DQ104" s="80"/>
      <c r="DR104" s="78"/>
      <c r="DS104" s="78"/>
      <c r="DT104" s="78"/>
      <c r="DU104" s="78"/>
      <c r="DV104" s="80"/>
      <c r="DW104" s="78"/>
      <c r="DX104" s="78"/>
      <c r="DY104" s="78"/>
      <c r="DZ104" s="78"/>
      <c r="EA104" s="80"/>
      <c r="EB104" s="78"/>
      <c r="EC104" s="78"/>
      <c r="ED104" s="78"/>
      <c r="EE104" s="78"/>
      <c r="EF104" s="80"/>
      <c r="EG104" s="78"/>
      <c r="EH104" s="78"/>
      <c r="EI104" s="78"/>
      <c r="EJ104" s="78"/>
      <c r="EK104" s="80"/>
      <c r="EL104" s="78"/>
      <c r="EM104" s="78"/>
      <c r="EN104" s="78"/>
      <c r="EO104" s="78"/>
      <c r="EP104" s="80"/>
      <c r="EQ104" s="78"/>
      <c r="ER104" s="78"/>
      <c r="ES104" s="78"/>
      <c r="ET104" s="78"/>
      <c r="EU104" s="80"/>
      <c r="EV104" s="78"/>
      <c r="EW104" s="78"/>
      <c r="EX104" s="78"/>
      <c r="EY104" s="78"/>
      <c r="EZ104" s="80"/>
      <c r="FA104" s="78"/>
      <c r="FB104" s="78"/>
      <c r="FC104" s="78"/>
      <c r="FD104" s="78"/>
      <c r="FE104" s="80"/>
      <c r="FF104" s="78"/>
      <c r="FG104" s="78"/>
      <c r="FH104" s="78"/>
      <c r="FI104" s="78"/>
      <c r="FJ104" s="80"/>
      <c r="FK104" s="78"/>
      <c r="FL104" s="78"/>
      <c r="FM104" s="78"/>
      <c r="FN104" s="78"/>
      <c r="FO104" s="80"/>
      <c r="FP104" s="78"/>
      <c r="FQ104" s="78"/>
      <c r="FR104" s="78"/>
      <c r="FS104" s="78"/>
      <c r="FT104" s="80"/>
      <c r="FU104" s="78"/>
      <c r="FV104" s="78"/>
      <c r="FW104" s="78"/>
      <c r="FX104" s="78"/>
      <c r="FY104" s="68"/>
    </row>
    <row r="105" spans="1:181" ht="18" customHeight="1" outlineLevel="1">
      <c r="A105" s="60"/>
      <c r="B105" s="81">
        <v>7.0399999999999991</v>
      </c>
      <c r="C105" s="82" t="b">
        <v>0</v>
      </c>
      <c r="D105" s="83" t="s">
        <v>59</v>
      </c>
      <c r="E105" s="71"/>
      <c r="F105" s="72" t="str">
        <f>IFERROR(INDEX(#REF!, MATCH($G105,#REF!, 0)), "")</f>
        <v/>
      </c>
      <c r="G105" s="73" t="s">
        <v>17</v>
      </c>
      <c r="H105" s="74"/>
      <c r="I105" s="75"/>
      <c r="J105" s="76" t="str">
        <f t="shared" si="6"/>
        <v/>
      </c>
      <c r="K105" s="77"/>
      <c r="L105" s="78"/>
      <c r="M105" s="78"/>
      <c r="N105" s="78"/>
      <c r="O105" s="79"/>
      <c r="P105" s="80"/>
      <c r="Q105" s="78"/>
      <c r="R105" s="78"/>
      <c r="S105" s="78"/>
      <c r="T105" s="79"/>
      <c r="U105" s="80"/>
      <c r="V105" s="78"/>
      <c r="W105" s="78"/>
      <c r="X105" s="78"/>
      <c r="Y105" s="79"/>
      <c r="Z105" s="80"/>
      <c r="AA105" s="78"/>
      <c r="AB105" s="78"/>
      <c r="AC105" s="78"/>
      <c r="AD105" s="79"/>
      <c r="AE105" s="80"/>
      <c r="AF105" s="78"/>
      <c r="AG105" s="78"/>
      <c r="AH105" s="78"/>
      <c r="AI105" s="78"/>
      <c r="AJ105" s="80"/>
      <c r="AK105" s="78"/>
      <c r="AL105" s="78"/>
      <c r="AM105" s="78"/>
      <c r="AN105" s="78"/>
      <c r="AO105" s="80"/>
      <c r="AP105" s="78"/>
      <c r="AQ105" s="78"/>
      <c r="AR105" s="78"/>
      <c r="AS105" s="78"/>
      <c r="AT105" s="80"/>
      <c r="AU105" s="78"/>
      <c r="AV105" s="78"/>
      <c r="AW105" s="78"/>
      <c r="AX105" s="78"/>
      <c r="AY105" s="80"/>
      <c r="AZ105" s="78"/>
      <c r="BA105" s="78"/>
      <c r="BB105" s="78"/>
      <c r="BC105" s="78"/>
      <c r="BD105" s="80"/>
      <c r="BE105" s="78"/>
      <c r="BF105" s="78"/>
      <c r="BG105" s="78"/>
      <c r="BH105" s="78"/>
      <c r="BI105" s="80"/>
      <c r="BJ105" s="78"/>
      <c r="BK105" s="78"/>
      <c r="BL105" s="78"/>
      <c r="BM105" s="78"/>
      <c r="BN105" s="78"/>
      <c r="BO105" s="80"/>
      <c r="BP105" s="78"/>
      <c r="BQ105" s="78"/>
      <c r="BR105" s="78"/>
      <c r="BS105" s="80"/>
      <c r="BT105" s="78"/>
      <c r="BU105" s="78"/>
      <c r="BV105" s="78"/>
      <c r="BW105" s="78"/>
      <c r="BX105" s="80"/>
      <c r="BY105" s="78"/>
      <c r="BZ105" s="78"/>
      <c r="CA105" s="78"/>
      <c r="CB105" s="78"/>
      <c r="CC105" s="80"/>
      <c r="CD105" s="78"/>
      <c r="CE105" s="78"/>
      <c r="CF105" s="78"/>
      <c r="CG105" s="78"/>
      <c r="CH105" s="80"/>
      <c r="CI105" s="78"/>
      <c r="CJ105" s="78"/>
      <c r="CK105" s="78"/>
      <c r="CL105" s="78"/>
      <c r="CM105" s="80"/>
      <c r="CN105" s="78"/>
      <c r="CO105" s="78"/>
      <c r="CP105" s="78"/>
      <c r="CQ105" s="78"/>
      <c r="CR105" s="80"/>
      <c r="CS105" s="78"/>
      <c r="CT105" s="78"/>
      <c r="CU105" s="78"/>
      <c r="CV105" s="78"/>
      <c r="CW105" s="80"/>
      <c r="CX105" s="78"/>
      <c r="CY105" s="78"/>
      <c r="CZ105" s="78"/>
      <c r="DA105" s="78"/>
      <c r="DB105" s="80"/>
      <c r="DC105" s="78"/>
      <c r="DD105" s="78"/>
      <c r="DE105" s="78"/>
      <c r="DF105" s="78"/>
      <c r="DG105" s="80"/>
      <c r="DH105" s="78"/>
      <c r="DI105" s="78"/>
      <c r="DJ105" s="78"/>
      <c r="DK105" s="78"/>
      <c r="DL105" s="80"/>
      <c r="DM105" s="78"/>
      <c r="DN105" s="78"/>
      <c r="DO105" s="78"/>
      <c r="DP105" s="78"/>
      <c r="DQ105" s="80"/>
      <c r="DR105" s="78"/>
      <c r="DS105" s="78"/>
      <c r="DT105" s="78"/>
      <c r="DU105" s="78"/>
      <c r="DV105" s="80"/>
      <c r="DW105" s="78"/>
      <c r="DX105" s="78"/>
      <c r="DY105" s="78"/>
      <c r="DZ105" s="78"/>
      <c r="EA105" s="80"/>
      <c r="EB105" s="78"/>
      <c r="EC105" s="78"/>
      <c r="ED105" s="78"/>
      <c r="EE105" s="78"/>
      <c r="EF105" s="80"/>
      <c r="EG105" s="78"/>
      <c r="EH105" s="78"/>
      <c r="EI105" s="78"/>
      <c r="EJ105" s="78"/>
      <c r="EK105" s="80"/>
      <c r="EL105" s="78"/>
      <c r="EM105" s="78"/>
      <c r="EN105" s="78"/>
      <c r="EO105" s="78"/>
      <c r="EP105" s="80"/>
      <c r="EQ105" s="78"/>
      <c r="ER105" s="78"/>
      <c r="ES105" s="78"/>
      <c r="ET105" s="78"/>
      <c r="EU105" s="80"/>
      <c r="EV105" s="78"/>
      <c r="EW105" s="78"/>
      <c r="EX105" s="78"/>
      <c r="EY105" s="78"/>
      <c r="EZ105" s="80"/>
      <c r="FA105" s="78"/>
      <c r="FB105" s="78"/>
      <c r="FC105" s="78"/>
      <c r="FD105" s="78"/>
      <c r="FE105" s="80"/>
      <c r="FF105" s="78"/>
      <c r="FG105" s="78"/>
      <c r="FH105" s="78"/>
      <c r="FI105" s="78"/>
      <c r="FJ105" s="80"/>
      <c r="FK105" s="78"/>
      <c r="FL105" s="78"/>
      <c r="FM105" s="78"/>
      <c r="FN105" s="78"/>
      <c r="FO105" s="80"/>
      <c r="FP105" s="78"/>
      <c r="FQ105" s="78"/>
      <c r="FR105" s="78"/>
      <c r="FS105" s="78"/>
      <c r="FT105" s="80"/>
      <c r="FU105" s="78"/>
      <c r="FV105" s="78"/>
      <c r="FW105" s="78"/>
      <c r="FX105" s="78"/>
      <c r="FY105" s="68"/>
    </row>
    <row r="106" spans="1:181" ht="18" hidden="1" customHeight="1" outlineLevel="1">
      <c r="A106" s="60"/>
      <c r="B106" s="81">
        <v>7.0499999999999989</v>
      </c>
      <c r="C106" s="82" t="b">
        <v>0</v>
      </c>
      <c r="D106" s="71"/>
      <c r="E106" s="71"/>
      <c r="F106" s="72" t="str">
        <f t="array" ref="F106">IFERROR(INDEX(#REF!, MATCH($G106,#REF!, 0)), "")</f>
        <v/>
      </c>
      <c r="G106" s="73"/>
      <c r="H106" s="74"/>
      <c r="I106" s="75"/>
      <c r="J106" s="76" t="str">
        <f t="shared" si="6"/>
        <v/>
      </c>
      <c r="K106" s="77"/>
      <c r="L106" s="78"/>
      <c r="M106" s="78"/>
      <c r="N106" s="78"/>
      <c r="O106" s="79"/>
      <c r="P106" s="80"/>
      <c r="Q106" s="78"/>
      <c r="R106" s="78"/>
      <c r="S106" s="78"/>
      <c r="T106" s="79"/>
      <c r="U106" s="80"/>
      <c r="V106" s="78"/>
      <c r="W106" s="78"/>
      <c r="X106" s="78"/>
      <c r="Y106" s="79"/>
      <c r="Z106" s="80"/>
      <c r="AA106" s="78"/>
      <c r="AB106" s="78"/>
      <c r="AC106" s="78"/>
      <c r="AD106" s="79"/>
      <c r="AE106" s="80"/>
      <c r="AF106" s="78"/>
      <c r="AG106" s="78"/>
      <c r="AH106" s="78"/>
      <c r="AI106" s="78"/>
      <c r="AJ106" s="80"/>
      <c r="AK106" s="78"/>
      <c r="AL106" s="78"/>
      <c r="AM106" s="78"/>
      <c r="AN106" s="78"/>
      <c r="AO106" s="80"/>
      <c r="AP106" s="78"/>
      <c r="AQ106" s="78"/>
      <c r="AR106" s="78"/>
      <c r="AS106" s="78"/>
      <c r="AT106" s="80"/>
      <c r="AU106" s="78"/>
      <c r="AV106" s="78"/>
      <c r="AW106" s="78"/>
      <c r="AX106" s="78"/>
      <c r="AY106" s="80"/>
      <c r="AZ106" s="78"/>
      <c r="BA106" s="78"/>
      <c r="BB106" s="78"/>
      <c r="BC106" s="78"/>
      <c r="BD106" s="80"/>
      <c r="BE106" s="78"/>
      <c r="BF106" s="78"/>
      <c r="BG106" s="78"/>
      <c r="BH106" s="78"/>
      <c r="BI106" s="80"/>
      <c r="BJ106" s="78"/>
      <c r="BK106" s="78"/>
      <c r="BL106" s="78"/>
      <c r="BM106" s="78"/>
      <c r="BN106" s="78"/>
      <c r="BO106" s="80"/>
      <c r="BP106" s="78"/>
      <c r="BQ106" s="78"/>
      <c r="BR106" s="78"/>
      <c r="BS106" s="80"/>
      <c r="BT106" s="78"/>
      <c r="BU106" s="78"/>
      <c r="BV106" s="78"/>
      <c r="BW106" s="78"/>
      <c r="BX106" s="80"/>
      <c r="BY106" s="78"/>
      <c r="BZ106" s="78"/>
      <c r="CA106" s="78"/>
      <c r="CB106" s="78"/>
      <c r="CC106" s="80"/>
      <c r="CD106" s="78"/>
      <c r="CE106" s="78"/>
      <c r="CF106" s="78"/>
      <c r="CG106" s="78"/>
      <c r="CH106" s="80"/>
      <c r="CI106" s="78"/>
      <c r="CJ106" s="78"/>
      <c r="CK106" s="78"/>
      <c r="CL106" s="78"/>
      <c r="CM106" s="80"/>
      <c r="CN106" s="78"/>
      <c r="CO106" s="78"/>
      <c r="CP106" s="78"/>
      <c r="CQ106" s="78"/>
      <c r="CR106" s="80"/>
      <c r="CS106" s="78"/>
      <c r="CT106" s="78"/>
      <c r="CU106" s="78"/>
      <c r="CV106" s="78"/>
      <c r="CW106" s="80"/>
      <c r="CX106" s="78"/>
      <c r="CY106" s="78"/>
      <c r="CZ106" s="78"/>
      <c r="DA106" s="78"/>
      <c r="DB106" s="80"/>
      <c r="DC106" s="78"/>
      <c r="DD106" s="78"/>
      <c r="DE106" s="78"/>
      <c r="DF106" s="78"/>
      <c r="DG106" s="80"/>
      <c r="DH106" s="78"/>
      <c r="DI106" s="78"/>
      <c r="DJ106" s="78"/>
      <c r="DK106" s="78"/>
      <c r="DL106" s="80"/>
      <c r="DM106" s="78"/>
      <c r="DN106" s="78"/>
      <c r="DO106" s="78"/>
      <c r="DP106" s="78"/>
      <c r="DQ106" s="80"/>
      <c r="DR106" s="78"/>
      <c r="DS106" s="78"/>
      <c r="DT106" s="78"/>
      <c r="DU106" s="78"/>
      <c r="DV106" s="80"/>
      <c r="DW106" s="78"/>
      <c r="DX106" s="78"/>
      <c r="DY106" s="78"/>
      <c r="DZ106" s="78"/>
      <c r="EA106" s="80"/>
      <c r="EB106" s="78"/>
      <c r="EC106" s="78"/>
      <c r="ED106" s="78"/>
      <c r="EE106" s="78"/>
      <c r="EF106" s="80"/>
      <c r="EG106" s="78"/>
      <c r="EH106" s="78"/>
      <c r="EI106" s="78"/>
      <c r="EJ106" s="78"/>
      <c r="EK106" s="80"/>
      <c r="EL106" s="78"/>
      <c r="EM106" s="78"/>
      <c r="EN106" s="78"/>
      <c r="EO106" s="78"/>
      <c r="EP106" s="80"/>
      <c r="EQ106" s="78"/>
      <c r="ER106" s="78"/>
      <c r="ES106" s="78"/>
      <c r="ET106" s="78"/>
      <c r="EU106" s="80"/>
      <c r="EV106" s="78"/>
      <c r="EW106" s="78"/>
      <c r="EX106" s="78"/>
      <c r="EY106" s="78"/>
      <c r="EZ106" s="80"/>
      <c r="FA106" s="78"/>
      <c r="FB106" s="78"/>
      <c r="FC106" s="78"/>
      <c r="FD106" s="78"/>
      <c r="FE106" s="80"/>
      <c r="FF106" s="78"/>
      <c r="FG106" s="78"/>
      <c r="FH106" s="78"/>
      <c r="FI106" s="78"/>
      <c r="FJ106" s="80"/>
      <c r="FK106" s="78"/>
      <c r="FL106" s="78"/>
      <c r="FM106" s="78"/>
      <c r="FN106" s="78"/>
      <c r="FO106" s="80"/>
      <c r="FP106" s="78"/>
      <c r="FQ106" s="78"/>
      <c r="FR106" s="78"/>
      <c r="FS106" s="78"/>
      <c r="FT106" s="80"/>
      <c r="FU106" s="78"/>
      <c r="FV106" s="78"/>
      <c r="FW106" s="78"/>
      <c r="FX106" s="78"/>
      <c r="FY106" s="68"/>
    </row>
    <row r="107" spans="1:181" ht="18" hidden="1" customHeight="1" outlineLevel="1">
      <c r="A107" s="60"/>
      <c r="B107" s="81">
        <v>7.0599999999999987</v>
      </c>
      <c r="C107" s="82" t="b">
        <v>0</v>
      </c>
      <c r="D107" s="83"/>
      <c r="E107" s="71"/>
      <c r="F107" s="72" t="str">
        <f t="array" ref="F107">IFERROR(INDEX(#REF!, MATCH($G107,#REF!, 0)), "")</f>
        <v/>
      </c>
      <c r="G107" s="73"/>
      <c r="H107" s="74"/>
      <c r="I107" s="75"/>
      <c r="J107" s="76" t="str">
        <f t="shared" si="6"/>
        <v/>
      </c>
      <c r="K107" s="77"/>
      <c r="L107" s="78"/>
      <c r="M107" s="78"/>
      <c r="N107" s="78"/>
      <c r="O107" s="79"/>
      <c r="P107" s="80"/>
      <c r="Q107" s="78"/>
      <c r="R107" s="78"/>
      <c r="S107" s="78"/>
      <c r="T107" s="79"/>
      <c r="U107" s="80"/>
      <c r="V107" s="78"/>
      <c r="W107" s="78"/>
      <c r="X107" s="78"/>
      <c r="Y107" s="79"/>
      <c r="Z107" s="80"/>
      <c r="AA107" s="78"/>
      <c r="AB107" s="78"/>
      <c r="AC107" s="78"/>
      <c r="AD107" s="79"/>
      <c r="AE107" s="80"/>
      <c r="AF107" s="78"/>
      <c r="AG107" s="78"/>
      <c r="AH107" s="78"/>
      <c r="AI107" s="78"/>
      <c r="AJ107" s="80"/>
      <c r="AK107" s="78"/>
      <c r="AL107" s="78"/>
      <c r="AM107" s="78"/>
      <c r="AN107" s="78"/>
      <c r="AO107" s="80"/>
      <c r="AP107" s="78"/>
      <c r="AQ107" s="78"/>
      <c r="AR107" s="78"/>
      <c r="AS107" s="78"/>
      <c r="AT107" s="80"/>
      <c r="AU107" s="78"/>
      <c r="AV107" s="78"/>
      <c r="AW107" s="78"/>
      <c r="AX107" s="78"/>
      <c r="AY107" s="80"/>
      <c r="AZ107" s="78"/>
      <c r="BA107" s="78"/>
      <c r="BB107" s="78"/>
      <c r="BC107" s="78"/>
      <c r="BD107" s="80"/>
      <c r="BE107" s="78"/>
      <c r="BF107" s="78"/>
      <c r="BG107" s="78"/>
      <c r="BH107" s="78"/>
      <c r="BI107" s="80"/>
      <c r="BJ107" s="78"/>
      <c r="BK107" s="78"/>
      <c r="BL107" s="78"/>
      <c r="BM107" s="78"/>
      <c r="BN107" s="78"/>
      <c r="BO107" s="80"/>
      <c r="BP107" s="78"/>
      <c r="BQ107" s="78"/>
      <c r="BR107" s="78"/>
      <c r="BS107" s="80"/>
      <c r="BT107" s="78"/>
      <c r="BU107" s="78"/>
      <c r="BV107" s="78"/>
      <c r="BW107" s="78"/>
      <c r="BX107" s="80"/>
      <c r="BY107" s="78"/>
      <c r="BZ107" s="78"/>
      <c r="CA107" s="78"/>
      <c r="CB107" s="78"/>
      <c r="CC107" s="80"/>
      <c r="CD107" s="78"/>
      <c r="CE107" s="78"/>
      <c r="CF107" s="78"/>
      <c r="CG107" s="78"/>
      <c r="CH107" s="80"/>
      <c r="CI107" s="78"/>
      <c r="CJ107" s="78"/>
      <c r="CK107" s="78"/>
      <c r="CL107" s="78"/>
      <c r="CM107" s="80"/>
      <c r="CN107" s="78"/>
      <c r="CO107" s="78"/>
      <c r="CP107" s="78"/>
      <c r="CQ107" s="78"/>
      <c r="CR107" s="80"/>
      <c r="CS107" s="78"/>
      <c r="CT107" s="78"/>
      <c r="CU107" s="78"/>
      <c r="CV107" s="78"/>
      <c r="CW107" s="80"/>
      <c r="CX107" s="78"/>
      <c r="CY107" s="78"/>
      <c r="CZ107" s="78"/>
      <c r="DA107" s="78"/>
      <c r="DB107" s="80"/>
      <c r="DC107" s="78"/>
      <c r="DD107" s="78"/>
      <c r="DE107" s="78"/>
      <c r="DF107" s="78"/>
      <c r="DG107" s="80"/>
      <c r="DH107" s="78"/>
      <c r="DI107" s="78"/>
      <c r="DJ107" s="78"/>
      <c r="DK107" s="78"/>
      <c r="DL107" s="80"/>
      <c r="DM107" s="78"/>
      <c r="DN107" s="78"/>
      <c r="DO107" s="78"/>
      <c r="DP107" s="78"/>
      <c r="DQ107" s="80"/>
      <c r="DR107" s="78"/>
      <c r="DS107" s="78"/>
      <c r="DT107" s="78"/>
      <c r="DU107" s="78"/>
      <c r="DV107" s="80"/>
      <c r="DW107" s="78"/>
      <c r="DX107" s="78"/>
      <c r="DY107" s="78"/>
      <c r="DZ107" s="78"/>
      <c r="EA107" s="80"/>
      <c r="EB107" s="78"/>
      <c r="EC107" s="78"/>
      <c r="ED107" s="78"/>
      <c r="EE107" s="78"/>
      <c r="EF107" s="80"/>
      <c r="EG107" s="78"/>
      <c r="EH107" s="78"/>
      <c r="EI107" s="78"/>
      <c r="EJ107" s="78"/>
      <c r="EK107" s="80"/>
      <c r="EL107" s="78"/>
      <c r="EM107" s="78"/>
      <c r="EN107" s="78"/>
      <c r="EO107" s="78"/>
      <c r="EP107" s="80"/>
      <c r="EQ107" s="78"/>
      <c r="ER107" s="78"/>
      <c r="ES107" s="78"/>
      <c r="ET107" s="78"/>
      <c r="EU107" s="80"/>
      <c r="EV107" s="78"/>
      <c r="EW107" s="78"/>
      <c r="EX107" s="78"/>
      <c r="EY107" s="78"/>
      <c r="EZ107" s="80"/>
      <c r="FA107" s="78"/>
      <c r="FB107" s="78"/>
      <c r="FC107" s="78"/>
      <c r="FD107" s="78"/>
      <c r="FE107" s="80"/>
      <c r="FF107" s="78"/>
      <c r="FG107" s="78"/>
      <c r="FH107" s="78"/>
      <c r="FI107" s="78"/>
      <c r="FJ107" s="80"/>
      <c r="FK107" s="78"/>
      <c r="FL107" s="78"/>
      <c r="FM107" s="78"/>
      <c r="FN107" s="78"/>
      <c r="FO107" s="80"/>
      <c r="FP107" s="78"/>
      <c r="FQ107" s="78"/>
      <c r="FR107" s="78"/>
      <c r="FS107" s="78"/>
      <c r="FT107" s="80"/>
      <c r="FU107" s="78"/>
      <c r="FV107" s="78"/>
      <c r="FW107" s="78"/>
      <c r="FX107" s="78"/>
      <c r="FY107" s="68"/>
    </row>
    <row r="108" spans="1:181" ht="18" hidden="1" customHeight="1" outlineLevel="1">
      <c r="A108" s="60"/>
      <c r="B108" s="81">
        <v>7.0699999999999985</v>
      </c>
      <c r="C108" s="82" t="b">
        <v>0</v>
      </c>
      <c r="D108" s="71"/>
      <c r="E108" s="71"/>
      <c r="F108" s="72" t="str">
        <f t="array" ref="F108">IFERROR(INDEX(#REF!, MATCH($G108,#REF!, 0)), "")</f>
        <v/>
      </c>
      <c r="G108" s="73"/>
      <c r="H108" s="74"/>
      <c r="I108" s="75"/>
      <c r="J108" s="76" t="str">
        <f t="shared" si="6"/>
        <v/>
      </c>
      <c r="K108" s="77"/>
      <c r="L108" s="78"/>
      <c r="M108" s="78"/>
      <c r="N108" s="78"/>
      <c r="O108" s="79"/>
      <c r="P108" s="80"/>
      <c r="Q108" s="78"/>
      <c r="R108" s="78"/>
      <c r="S108" s="78"/>
      <c r="T108" s="79"/>
      <c r="U108" s="80"/>
      <c r="V108" s="78"/>
      <c r="W108" s="78"/>
      <c r="X108" s="78"/>
      <c r="Y108" s="79"/>
      <c r="Z108" s="80"/>
      <c r="AA108" s="78"/>
      <c r="AB108" s="78"/>
      <c r="AC108" s="78"/>
      <c r="AD108" s="79"/>
      <c r="AE108" s="80"/>
      <c r="AF108" s="78"/>
      <c r="AG108" s="78"/>
      <c r="AH108" s="78"/>
      <c r="AI108" s="78"/>
      <c r="AJ108" s="80"/>
      <c r="AK108" s="78"/>
      <c r="AL108" s="78"/>
      <c r="AM108" s="78"/>
      <c r="AN108" s="78"/>
      <c r="AO108" s="80"/>
      <c r="AP108" s="78"/>
      <c r="AQ108" s="78"/>
      <c r="AR108" s="78"/>
      <c r="AS108" s="78"/>
      <c r="AT108" s="80"/>
      <c r="AU108" s="78"/>
      <c r="AV108" s="78"/>
      <c r="AW108" s="78"/>
      <c r="AX108" s="78"/>
      <c r="AY108" s="80"/>
      <c r="AZ108" s="78"/>
      <c r="BA108" s="78"/>
      <c r="BB108" s="78"/>
      <c r="BC108" s="78"/>
      <c r="BD108" s="80"/>
      <c r="BE108" s="78"/>
      <c r="BF108" s="78"/>
      <c r="BG108" s="78"/>
      <c r="BH108" s="78"/>
      <c r="BI108" s="80"/>
      <c r="BJ108" s="78"/>
      <c r="BK108" s="78"/>
      <c r="BL108" s="78"/>
      <c r="BM108" s="78"/>
      <c r="BN108" s="78"/>
      <c r="BO108" s="80"/>
      <c r="BP108" s="78"/>
      <c r="BQ108" s="78"/>
      <c r="BR108" s="78"/>
      <c r="BS108" s="80"/>
      <c r="BT108" s="78"/>
      <c r="BU108" s="78"/>
      <c r="BV108" s="78"/>
      <c r="BW108" s="78"/>
      <c r="BX108" s="80"/>
      <c r="BY108" s="78"/>
      <c r="BZ108" s="78"/>
      <c r="CA108" s="78"/>
      <c r="CB108" s="78"/>
      <c r="CC108" s="80"/>
      <c r="CD108" s="78"/>
      <c r="CE108" s="78"/>
      <c r="CF108" s="78"/>
      <c r="CG108" s="78"/>
      <c r="CH108" s="80"/>
      <c r="CI108" s="78"/>
      <c r="CJ108" s="78"/>
      <c r="CK108" s="78"/>
      <c r="CL108" s="78"/>
      <c r="CM108" s="80"/>
      <c r="CN108" s="78"/>
      <c r="CO108" s="78"/>
      <c r="CP108" s="78"/>
      <c r="CQ108" s="78"/>
      <c r="CR108" s="80"/>
      <c r="CS108" s="78"/>
      <c r="CT108" s="78"/>
      <c r="CU108" s="78"/>
      <c r="CV108" s="78"/>
      <c r="CW108" s="80"/>
      <c r="CX108" s="78"/>
      <c r="CY108" s="78"/>
      <c r="CZ108" s="78"/>
      <c r="DA108" s="78"/>
      <c r="DB108" s="80"/>
      <c r="DC108" s="78"/>
      <c r="DD108" s="78"/>
      <c r="DE108" s="78"/>
      <c r="DF108" s="78"/>
      <c r="DG108" s="80"/>
      <c r="DH108" s="78"/>
      <c r="DI108" s="78"/>
      <c r="DJ108" s="78"/>
      <c r="DK108" s="78"/>
      <c r="DL108" s="80"/>
      <c r="DM108" s="78"/>
      <c r="DN108" s="78"/>
      <c r="DO108" s="78"/>
      <c r="DP108" s="78"/>
      <c r="DQ108" s="80"/>
      <c r="DR108" s="78"/>
      <c r="DS108" s="78"/>
      <c r="DT108" s="78"/>
      <c r="DU108" s="78"/>
      <c r="DV108" s="80"/>
      <c r="DW108" s="78"/>
      <c r="DX108" s="78"/>
      <c r="DY108" s="78"/>
      <c r="DZ108" s="78"/>
      <c r="EA108" s="80"/>
      <c r="EB108" s="78"/>
      <c r="EC108" s="78"/>
      <c r="ED108" s="78"/>
      <c r="EE108" s="78"/>
      <c r="EF108" s="80"/>
      <c r="EG108" s="78"/>
      <c r="EH108" s="78"/>
      <c r="EI108" s="78"/>
      <c r="EJ108" s="78"/>
      <c r="EK108" s="80"/>
      <c r="EL108" s="78"/>
      <c r="EM108" s="78"/>
      <c r="EN108" s="78"/>
      <c r="EO108" s="78"/>
      <c r="EP108" s="80"/>
      <c r="EQ108" s="78"/>
      <c r="ER108" s="78"/>
      <c r="ES108" s="78"/>
      <c r="ET108" s="78"/>
      <c r="EU108" s="80"/>
      <c r="EV108" s="78"/>
      <c r="EW108" s="78"/>
      <c r="EX108" s="78"/>
      <c r="EY108" s="78"/>
      <c r="EZ108" s="80"/>
      <c r="FA108" s="78"/>
      <c r="FB108" s="78"/>
      <c r="FC108" s="78"/>
      <c r="FD108" s="78"/>
      <c r="FE108" s="80"/>
      <c r="FF108" s="78"/>
      <c r="FG108" s="78"/>
      <c r="FH108" s="78"/>
      <c r="FI108" s="78"/>
      <c r="FJ108" s="80"/>
      <c r="FK108" s="78"/>
      <c r="FL108" s="78"/>
      <c r="FM108" s="78"/>
      <c r="FN108" s="78"/>
      <c r="FO108" s="80"/>
      <c r="FP108" s="78"/>
      <c r="FQ108" s="78"/>
      <c r="FR108" s="78"/>
      <c r="FS108" s="78"/>
      <c r="FT108" s="80"/>
      <c r="FU108" s="78"/>
      <c r="FV108" s="78"/>
      <c r="FW108" s="78"/>
      <c r="FX108" s="78"/>
      <c r="FY108" s="68"/>
    </row>
    <row r="109" spans="1:181" ht="18" hidden="1" customHeight="1" outlineLevel="1">
      <c r="A109" s="60"/>
      <c r="B109" s="81">
        <v>7.0799999999999983</v>
      </c>
      <c r="C109" s="82" t="b">
        <v>0</v>
      </c>
      <c r="D109" s="83"/>
      <c r="E109" s="71"/>
      <c r="F109" s="72" t="str">
        <f t="array" ref="F109">IFERROR(INDEX(#REF!, MATCH($G109,#REF!, 0)), "")</f>
        <v/>
      </c>
      <c r="G109" s="73"/>
      <c r="H109" s="74"/>
      <c r="I109" s="75"/>
      <c r="J109" s="76" t="str">
        <f t="shared" si="6"/>
        <v/>
      </c>
      <c r="K109" s="77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  <c r="CF109" s="78"/>
      <c r="CG109" s="78"/>
      <c r="CH109" s="78"/>
      <c r="CI109" s="78"/>
      <c r="CJ109" s="78"/>
      <c r="CK109" s="78"/>
      <c r="CL109" s="78"/>
      <c r="CM109" s="78"/>
      <c r="CN109" s="78"/>
      <c r="CO109" s="78"/>
      <c r="CP109" s="78"/>
      <c r="CQ109" s="78"/>
      <c r="CR109" s="78"/>
      <c r="CS109" s="78"/>
      <c r="CT109" s="78"/>
      <c r="CU109" s="78"/>
      <c r="CV109" s="78"/>
      <c r="CW109" s="78"/>
      <c r="CX109" s="78"/>
      <c r="CY109" s="78"/>
      <c r="CZ109" s="78"/>
      <c r="DA109" s="78"/>
      <c r="DB109" s="78"/>
      <c r="DC109" s="78"/>
      <c r="DD109" s="78"/>
      <c r="DE109" s="78"/>
      <c r="DF109" s="78"/>
      <c r="DG109" s="78"/>
      <c r="DH109" s="78"/>
      <c r="DI109" s="78"/>
      <c r="DJ109" s="78"/>
      <c r="DK109" s="78"/>
      <c r="DL109" s="78"/>
      <c r="DM109" s="78"/>
      <c r="DN109" s="78"/>
      <c r="DO109" s="78"/>
      <c r="DP109" s="78"/>
      <c r="DQ109" s="78"/>
      <c r="DR109" s="78"/>
      <c r="DS109" s="78"/>
      <c r="DT109" s="78"/>
      <c r="DU109" s="78"/>
      <c r="DV109" s="78"/>
      <c r="DW109" s="78"/>
      <c r="DX109" s="78"/>
      <c r="DY109" s="78"/>
      <c r="DZ109" s="78"/>
      <c r="EA109" s="78"/>
      <c r="EB109" s="78"/>
      <c r="EC109" s="78"/>
      <c r="ED109" s="78"/>
      <c r="EE109" s="78"/>
      <c r="EF109" s="78"/>
      <c r="EG109" s="78"/>
      <c r="EH109" s="78"/>
      <c r="EI109" s="78"/>
      <c r="EJ109" s="78"/>
      <c r="EK109" s="78"/>
      <c r="EL109" s="78"/>
      <c r="EM109" s="78"/>
      <c r="EN109" s="78"/>
      <c r="EO109" s="78"/>
      <c r="EP109" s="78"/>
      <c r="EQ109" s="78"/>
      <c r="ER109" s="78"/>
      <c r="ES109" s="78"/>
      <c r="ET109" s="78"/>
      <c r="EU109" s="78"/>
      <c r="EV109" s="78"/>
      <c r="EW109" s="78"/>
      <c r="EX109" s="78"/>
      <c r="EY109" s="78"/>
      <c r="EZ109" s="78"/>
      <c r="FA109" s="78"/>
      <c r="FB109" s="78"/>
      <c r="FC109" s="78"/>
      <c r="FD109" s="78"/>
      <c r="FE109" s="78"/>
      <c r="FF109" s="78"/>
      <c r="FG109" s="78"/>
      <c r="FH109" s="78"/>
      <c r="FI109" s="78"/>
      <c r="FJ109" s="78"/>
      <c r="FK109" s="78"/>
      <c r="FL109" s="78"/>
      <c r="FM109" s="78"/>
      <c r="FN109" s="78"/>
      <c r="FO109" s="78"/>
      <c r="FP109" s="78"/>
      <c r="FQ109" s="78"/>
      <c r="FR109" s="78"/>
      <c r="FS109" s="78"/>
      <c r="FT109" s="78"/>
      <c r="FU109" s="78"/>
      <c r="FV109" s="78"/>
      <c r="FW109" s="78"/>
      <c r="FX109" s="78"/>
      <c r="FY109" s="68"/>
    </row>
    <row r="110" spans="1:181" ht="18" hidden="1" customHeight="1" outlineLevel="1">
      <c r="A110" s="60"/>
      <c r="B110" s="81">
        <v>7.0899999999999981</v>
      </c>
      <c r="C110" s="82" t="b">
        <v>0</v>
      </c>
      <c r="D110" s="71"/>
      <c r="E110" s="71"/>
      <c r="F110" s="72" t="str">
        <f t="array" ref="F110">IFERROR(INDEX(#REF!, MATCH($G110,#REF!, 0)), "")</f>
        <v/>
      </c>
      <c r="G110" s="73"/>
      <c r="H110" s="74"/>
      <c r="I110" s="75"/>
      <c r="J110" s="76" t="str">
        <f t="shared" si="6"/>
        <v/>
      </c>
      <c r="K110" s="77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8"/>
      <c r="CN110" s="78"/>
      <c r="CO110" s="78"/>
      <c r="CP110" s="78"/>
      <c r="CQ110" s="78"/>
      <c r="CR110" s="78"/>
      <c r="CS110" s="78"/>
      <c r="CT110" s="78"/>
      <c r="CU110" s="78"/>
      <c r="CV110" s="78"/>
      <c r="CW110" s="78"/>
      <c r="CX110" s="78"/>
      <c r="CY110" s="78"/>
      <c r="CZ110" s="78"/>
      <c r="DA110" s="78"/>
      <c r="DB110" s="78"/>
      <c r="DC110" s="78"/>
      <c r="DD110" s="78"/>
      <c r="DE110" s="78"/>
      <c r="DF110" s="78"/>
      <c r="DG110" s="78"/>
      <c r="DH110" s="78"/>
      <c r="DI110" s="78"/>
      <c r="DJ110" s="78"/>
      <c r="DK110" s="78"/>
      <c r="DL110" s="78"/>
      <c r="DM110" s="78"/>
      <c r="DN110" s="78"/>
      <c r="DO110" s="78"/>
      <c r="DP110" s="78"/>
      <c r="DQ110" s="78"/>
      <c r="DR110" s="78"/>
      <c r="DS110" s="78"/>
      <c r="DT110" s="78"/>
      <c r="DU110" s="78"/>
      <c r="DV110" s="78"/>
      <c r="DW110" s="78"/>
      <c r="DX110" s="78"/>
      <c r="DY110" s="78"/>
      <c r="DZ110" s="78"/>
      <c r="EA110" s="78"/>
      <c r="EB110" s="78"/>
      <c r="EC110" s="78"/>
      <c r="ED110" s="78"/>
      <c r="EE110" s="78"/>
      <c r="EF110" s="78"/>
      <c r="EG110" s="78"/>
      <c r="EH110" s="78"/>
      <c r="EI110" s="78"/>
      <c r="EJ110" s="78"/>
      <c r="EK110" s="78"/>
      <c r="EL110" s="78"/>
      <c r="EM110" s="78"/>
      <c r="EN110" s="78"/>
      <c r="EO110" s="78"/>
      <c r="EP110" s="78"/>
      <c r="EQ110" s="78"/>
      <c r="ER110" s="78"/>
      <c r="ES110" s="78"/>
      <c r="ET110" s="78"/>
      <c r="EU110" s="78"/>
      <c r="EV110" s="78"/>
      <c r="EW110" s="78"/>
      <c r="EX110" s="78"/>
      <c r="EY110" s="78"/>
      <c r="EZ110" s="78"/>
      <c r="FA110" s="78"/>
      <c r="FB110" s="78"/>
      <c r="FC110" s="78"/>
      <c r="FD110" s="78"/>
      <c r="FE110" s="78"/>
      <c r="FF110" s="78"/>
      <c r="FG110" s="78"/>
      <c r="FH110" s="78"/>
      <c r="FI110" s="78"/>
      <c r="FJ110" s="78"/>
      <c r="FK110" s="78"/>
      <c r="FL110" s="78"/>
      <c r="FM110" s="78"/>
      <c r="FN110" s="78"/>
      <c r="FO110" s="78"/>
      <c r="FP110" s="78"/>
      <c r="FQ110" s="78"/>
      <c r="FR110" s="78"/>
      <c r="FS110" s="78"/>
      <c r="FT110" s="78"/>
      <c r="FU110" s="78"/>
      <c r="FV110" s="78"/>
      <c r="FW110" s="78"/>
      <c r="FX110" s="78"/>
      <c r="FY110" s="68"/>
    </row>
    <row r="111" spans="1:181" ht="18" hidden="1" customHeight="1" outlineLevel="1">
      <c r="A111" s="60"/>
      <c r="B111" s="81">
        <v>7.0999999999999979</v>
      </c>
      <c r="C111" s="82" t="b">
        <v>0</v>
      </c>
      <c r="D111" s="83"/>
      <c r="E111" s="71"/>
      <c r="F111" s="72" t="str">
        <f t="array" ref="F111">IFERROR(INDEX(#REF!, MATCH($G111,#REF!, 0)), "")</f>
        <v/>
      </c>
      <c r="G111" s="73"/>
      <c r="H111" s="74"/>
      <c r="I111" s="75"/>
      <c r="J111" s="76" t="str">
        <f t="shared" si="6"/>
        <v/>
      </c>
      <c r="K111" s="77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8"/>
      <c r="CV111" s="78"/>
      <c r="CW111" s="78"/>
      <c r="CX111" s="78"/>
      <c r="CY111" s="78"/>
      <c r="CZ111" s="78"/>
      <c r="DA111" s="78"/>
      <c r="DB111" s="78"/>
      <c r="DC111" s="78"/>
      <c r="DD111" s="78"/>
      <c r="DE111" s="78"/>
      <c r="DF111" s="78"/>
      <c r="DG111" s="78"/>
      <c r="DH111" s="78"/>
      <c r="DI111" s="78"/>
      <c r="DJ111" s="78"/>
      <c r="DK111" s="78"/>
      <c r="DL111" s="78"/>
      <c r="DM111" s="78"/>
      <c r="DN111" s="78"/>
      <c r="DO111" s="78"/>
      <c r="DP111" s="78"/>
      <c r="DQ111" s="78"/>
      <c r="DR111" s="78"/>
      <c r="DS111" s="78"/>
      <c r="DT111" s="78"/>
      <c r="DU111" s="78"/>
      <c r="DV111" s="78"/>
      <c r="DW111" s="78"/>
      <c r="DX111" s="78"/>
      <c r="DY111" s="78"/>
      <c r="DZ111" s="78"/>
      <c r="EA111" s="78"/>
      <c r="EB111" s="78"/>
      <c r="EC111" s="78"/>
      <c r="ED111" s="78"/>
      <c r="EE111" s="78"/>
      <c r="EF111" s="78"/>
      <c r="EG111" s="78"/>
      <c r="EH111" s="78"/>
      <c r="EI111" s="78"/>
      <c r="EJ111" s="78"/>
      <c r="EK111" s="78"/>
      <c r="EL111" s="78"/>
      <c r="EM111" s="78"/>
      <c r="EN111" s="78"/>
      <c r="EO111" s="78"/>
      <c r="EP111" s="78"/>
      <c r="EQ111" s="78"/>
      <c r="ER111" s="78"/>
      <c r="ES111" s="78"/>
      <c r="ET111" s="78"/>
      <c r="EU111" s="78"/>
      <c r="EV111" s="78"/>
      <c r="EW111" s="78"/>
      <c r="EX111" s="78"/>
      <c r="EY111" s="78"/>
      <c r="EZ111" s="78"/>
      <c r="FA111" s="78"/>
      <c r="FB111" s="78"/>
      <c r="FC111" s="78"/>
      <c r="FD111" s="78"/>
      <c r="FE111" s="78"/>
      <c r="FF111" s="78"/>
      <c r="FG111" s="78"/>
      <c r="FH111" s="78"/>
      <c r="FI111" s="78"/>
      <c r="FJ111" s="78"/>
      <c r="FK111" s="78"/>
      <c r="FL111" s="78"/>
      <c r="FM111" s="78"/>
      <c r="FN111" s="78"/>
      <c r="FO111" s="78"/>
      <c r="FP111" s="78"/>
      <c r="FQ111" s="78"/>
      <c r="FR111" s="78"/>
      <c r="FS111" s="78"/>
      <c r="FT111" s="78"/>
      <c r="FU111" s="78"/>
      <c r="FV111" s="78"/>
      <c r="FW111" s="78"/>
      <c r="FX111" s="78"/>
      <c r="FY111" s="68"/>
    </row>
    <row r="112" spans="1:181" ht="18" hidden="1" customHeight="1" outlineLevel="1">
      <c r="A112" s="60"/>
      <c r="B112" s="81">
        <v>7.1099999999999977</v>
      </c>
      <c r="C112" s="82" t="b">
        <v>0</v>
      </c>
      <c r="D112" s="71"/>
      <c r="E112" s="71"/>
      <c r="F112" s="72" t="str">
        <f t="array" ref="F112">IFERROR(INDEX(#REF!, MATCH($G112,#REF!, 0)), "")</f>
        <v/>
      </c>
      <c r="G112" s="73"/>
      <c r="H112" s="74"/>
      <c r="I112" s="75"/>
      <c r="J112" s="76" t="str">
        <f t="shared" si="6"/>
        <v/>
      </c>
      <c r="K112" s="77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8"/>
      <c r="CN112" s="78"/>
      <c r="CO112" s="78"/>
      <c r="CP112" s="78"/>
      <c r="CQ112" s="78"/>
      <c r="CR112" s="78"/>
      <c r="CS112" s="78"/>
      <c r="CT112" s="78"/>
      <c r="CU112" s="78"/>
      <c r="CV112" s="78"/>
      <c r="CW112" s="78"/>
      <c r="CX112" s="78"/>
      <c r="CY112" s="78"/>
      <c r="CZ112" s="78"/>
      <c r="DA112" s="78"/>
      <c r="DB112" s="78"/>
      <c r="DC112" s="78"/>
      <c r="DD112" s="78"/>
      <c r="DE112" s="78"/>
      <c r="DF112" s="78"/>
      <c r="DG112" s="78"/>
      <c r="DH112" s="78"/>
      <c r="DI112" s="78"/>
      <c r="DJ112" s="78"/>
      <c r="DK112" s="78"/>
      <c r="DL112" s="78"/>
      <c r="DM112" s="78"/>
      <c r="DN112" s="78"/>
      <c r="DO112" s="78"/>
      <c r="DP112" s="78"/>
      <c r="DQ112" s="78"/>
      <c r="DR112" s="78"/>
      <c r="DS112" s="78"/>
      <c r="DT112" s="78"/>
      <c r="DU112" s="78"/>
      <c r="DV112" s="78"/>
      <c r="DW112" s="78"/>
      <c r="DX112" s="78"/>
      <c r="DY112" s="78"/>
      <c r="DZ112" s="78"/>
      <c r="EA112" s="78"/>
      <c r="EB112" s="78"/>
      <c r="EC112" s="78"/>
      <c r="ED112" s="78"/>
      <c r="EE112" s="78"/>
      <c r="EF112" s="78"/>
      <c r="EG112" s="78"/>
      <c r="EH112" s="78"/>
      <c r="EI112" s="78"/>
      <c r="EJ112" s="78"/>
      <c r="EK112" s="78"/>
      <c r="EL112" s="78"/>
      <c r="EM112" s="78"/>
      <c r="EN112" s="78"/>
      <c r="EO112" s="78"/>
      <c r="EP112" s="78"/>
      <c r="EQ112" s="78"/>
      <c r="ER112" s="78"/>
      <c r="ES112" s="78"/>
      <c r="ET112" s="78"/>
      <c r="EU112" s="78"/>
      <c r="EV112" s="78"/>
      <c r="EW112" s="78"/>
      <c r="EX112" s="78"/>
      <c r="EY112" s="78"/>
      <c r="EZ112" s="78"/>
      <c r="FA112" s="78"/>
      <c r="FB112" s="78"/>
      <c r="FC112" s="78"/>
      <c r="FD112" s="78"/>
      <c r="FE112" s="78"/>
      <c r="FF112" s="78"/>
      <c r="FG112" s="78"/>
      <c r="FH112" s="78"/>
      <c r="FI112" s="78"/>
      <c r="FJ112" s="78"/>
      <c r="FK112" s="78"/>
      <c r="FL112" s="78"/>
      <c r="FM112" s="78"/>
      <c r="FN112" s="78"/>
      <c r="FO112" s="78"/>
      <c r="FP112" s="78"/>
      <c r="FQ112" s="78"/>
      <c r="FR112" s="78"/>
      <c r="FS112" s="78"/>
      <c r="FT112" s="78"/>
      <c r="FU112" s="78"/>
      <c r="FV112" s="78"/>
      <c r="FW112" s="78"/>
      <c r="FX112" s="78"/>
      <c r="FY112" s="68"/>
    </row>
    <row r="113" spans="1:181" ht="18" hidden="1" customHeight="1" outlineLevel="1">
      <c r="A113" s="60"/>
      <c r="B113" s="81">
        <v>7.1199999999999974</v>
      </c>
      <c r="C113" s="82" t="b">
        <v>0</v>
      </c>
      <c r="D113" s="83"/>
      <c r="E113" s="71"/>
      <c r="F113" s="72" t="str">
        <f t="array" ref="F113">IFERROR(INDEX(#REF!, MATCH($G113,#REF!, 0)), "")</f>
        <v/>
      </c>
      <c r="G113" s="73"/>
      <c r="H113" s="74"/>
      <c r="I113" s="75"/>
      <c r="J113" s="76" t="str">
        <f t="shared" si="6"/>
        <v/>
      </c>
      <c r="K113" s="77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8"/>
      <c r="CN113" s="78"/>
      <c r="CO113" s="78"/>
      <c r="CP113" s="78"/>
      <c r="CQ113" s="78"/>
      <c r="CR113" s="78"/>
      <c r="CS113" s="78"/>
      <c r="CT113" s="78"/>
      <c r="CU113" s="78"/>
      <c r="CV113" s="78"/>
      <c r="CW113" s="78"/>
      <c r="CX113" s="78"/>
      <c r="CY113" s="78"/>
      <c r="CZ113" s="78"/>
      <c r="DA113" s="78"/>
      <c r="DB113" s="78"/>
      <c r="DC113" s="78"/>
      <c r="DD113" s="78"/>
      <c r="DE113" s="78"/>
      <c r="DF113" s="78"/>
      <c r="DG113" s="78"/>
      <c r="DH113" s="78"/>
      <c r="DI113" s="78"/>
      <c r="DJ113" s="78"/>
      <c r="DK113" s="78"/>
      <c r="DL113" s="78"/>
      <c r="DM113" s="78"/>
      <c r="DN113" s="78"/>
      <c r="DO113" s="78"/>
      <c r="DP113" s="78"/>
      <c r="DQ113" s="78"/>
      <c r="DR113" s="78"/>
      <c r="DS113" s="78"/>
      <c r="DT113" s="78"/>
      <c r="DU113" s="78"/>
      <c r="DV113" s="78"/>
      <c r="DW113" s="78"/>
      <c r="DX113" s="78"/>
      <c r="DY113" s="78"/>
      <c r="DZ113" s="78"/>
      <c r="EA113" s="78"/>
      <c r="EB113" s="78"/>
      <c r="EC113" s="78"/>
      <c r="ED113" s="78"/>
      <c r="EE113" s="78"/>
      <c r="EF113" s="78"/>
      <c r="EG113" s="78"/>
      <c r="EH113" s="78"/>
      <c r="EI113" s="78"/>
      <c r="EJ113" s="78"/>
      <c r="EK113" s="78"/>
      <c r="EL113" s="78"/>
      <c r="EM113" s="78"/>
      <c r="EN113" s="78"/>
      <c r="EO113" s="78"/>
      <c r="EP113" s="78"/>
      <c r="EQ113" s="78"/>
      <c r="ER113" s="78"/>
      <c r="ES113" s="78"/>
      <c r="ET113" s="78"/>
      <c r="EU113" s="78"/>
      <c r="EV113" s="78"/>
      <c r="EW113" s="78"/>
      <c r="EX113" s="78"/>
      <c r="EY113" s="78"/>
      <c r="EZ113" s="78"/>
      <c r="FA113" s="78"/>
      <c r="FB113" s="78"/>
      <c r="FC113" s="78"/>
      <c r="FD113" s="78"/>
      <c r="FE113" s="78"/>
      <c r="FF113" s="78"/>
      <c r="FG113" s="78"/>
      <c r="FH113" s="78"/>
      <c r="FI113" s="78"/>
      <c r="FJ113" s="78"/>
      <c r="FK113" s="78"/>
      <c r="FL113" s="78"/>
      <c r="FM113" s="78"/>
      <c r="FN113" s="78"/>
      <c r="FO113" s="78"/>
      <c r="FP113" s="78"/>
      <c r="FQ113" s="78"/>
      <c r="FR113" s="78"/>
      <c r="FS113" s="78"/>
      <c r="FT113" s="78"/>
      <c r="FU113" s="78"/>
      <c r="FV113" s="78"/>
      <c r="FW113" s="78"/>
      <c r="FX113" s="78"/>
      <c r="FY113" s="68"/>
    </row>
    <row r="114" spans="1:181" ht="18" hidden="1" customHeight="1" outlineLevel="1">
      <c r="A114" s="60"/>
      <c r="B114" s="81">
        <v>7.1299999999999972</v>
      </c>
      <c r="C114" s="82" t="b">
        <v>0</v>
      </c>
      <c r="D114" s="71"/>
      <c r="E114" s="71"/>
      <c r="F114" s="72" t="str">
        <f t="array" ref="F114">IFERROR(INDEX(#REF!, MATCH($G114,#REF!, 0)), "")</f>
        <v/>
      </c>
      <c r="G114" s="73"/>
      <c r="H114" s="74"/>
      <c r="I114" s="75"/>
      <c r="J114" s="76" t="str">
        <f t="shared" si="6"/>
        <v/>
      </c>
      <c r="K114" s="77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  <c r="CF114" s="78"/>
      <c r="CG114" s="78"/>
      <c r="CH114" s="78"/>
      <c r="CI114" s="78"/>
      <c r="CJ114" s="78"/>
      <c r="CK114" s="78"/>
      <c r="CL114" s="78"/>
      <c r="CM114" s="78"/>
      <c r="CN114" s="78"/>
      <c r="CO114" s="78"/>
      <c r="CP114" s="78"/>
      <c r="CQ114" s="78"/>
      <c r="CR114" s="78"/>
      <c r="CS114" s="78"/>
      <c r="CT114" s="78"/>
      <c r="CU114" s="78"/>
      <c r="CV114" s="78"/>
      <c r="CW114" s="78"/>
      <c r="CX114" s="78"/>
      <c r="CY114" s="78"/>
      <c r="CZ114" s="78"/>
      <c r="DA114" s="78"/>
      <c r="DB114" s="78"/>
      <c r="DC114" s="78"/>
      <c r="DD114" s="78"/>
      <c r="DE114" s="78"/>
      <c r="DF114" s="78"/>
      <c r="DG114" s="78"/>
      <c r="DH114" s="78"/>
      <c r="DI114" s="78"/>
      <c r="DJ114" s="78"/>
      <c r="DK114" s="78"/>
      <c r="DL114" s="78"/>
      <c r="DM114" s="78"/>
      <c r="DN114" s="78"/>
      <c r="DO114" s="78"/>
      <c r="DP114" s="78"/>
      <c r="DQ114" s="78"/>
      <c r="DR114" s="78"/>
      <c r="DS114" s="78"/>
      <c r="DT114" s="78"/>
      <c r="DU114" s="78"/>
      <c r="DV114" s="78"/>
      <c r="DW114" s="78"/>
      <c r="DX114" s="78"/>
      <c r="DY114" s="78"/>
      <c r="DZ114" s="78"/>
      <c r="EA114" s="78"/>
      <c r="EB114" s="78"/>
      <c r="EC114" s="78"/>
      <c r="ED114" s="78"/>
      <c r="EE114" s="78"/>
      <c r="EF114" s="78"/>
      <c r="EG114" s="78"/>
      <c r="EH114" s="78"/>
      <c r="EI114" s="78"/>
      <c r="EJ114" s="78"/>
      <c r="EK114" s="78"/>
      <c r="EL114" s="78"/>
      <c r="EM114" s="78"/>
      <c r="EN114" s="78"/>
      <c r="EO114" s="78"/>
      <c r="EP114" s="78"/>
      <c r="EQ114" s="78"/>
      <c r="ER114" s="78"/>
      <c r="ES114" s="78"/>
      <c r="ET114" s="78"/>
      <c r="EU114" s="78"/>
      <c r="EV114" s="78"/>
      <c r="EW114" s="78"/>
      <c r="EX114" s="78"/>
      <c r="EY114" s="78"/>
      <c r="EZ114" s="78"/>
      <c r="FA114" s="78"/>
      <c r="FB114" s="78"/>
      <c r="FC114" s="78"/>
      <c r="FD114" s="78"/>
      <c r="FE114" s="78"/>
      <c r="FF114" s="78"/>
      <c r="FG114" s="78"/>
      <c r="FH114" s="78"/>
      <c r="FI114" s="78"/>
      <c r="FJ114" s="78"/>
      <c r="FK114" s="78"/>
      <c r="FL114" s="78"/>
      <c r="FM114" s="78"/>
      <c r="FN114" s="78"/>
      <c r="FO114" s="78"/>
      <c r="FP114" s="78"/>
      <c r="FQ114" s="78"/>
      <c r="FR114" s="78"/>
      <c r="FS114" s="78"/>
      <c r="FT114" s="78"/>
      <c r="FU114" s="78"/>
      <c r="FV114" s="78"/>
      <c r="FW114" s="78"/>
      <c r="FX114" s="78"/>
      <c r="FY114" s="68"/>
    </row>
    <row r="115" spans="1:181" ht="18" hidden="1" customHeight="1" outlineLevel="1">
      <c r="A115" s="60"/>
      <c r="B115" s="81">
        <v>7.139999999999997</v>
      </c>
      <c r="C115" s="82" t="b">
        <v>0</v>
      </c>
      <c r="D115" s="83"/>
      <c r="E115" s="71"/>
      <c r="F115" s="72" t="str">
        <f t="array" ref="F115">IFERROR(INDEX(#REF!, MATCH($G115,#REF!, 0)), "")</f>
        <v/>
      </c>
      <c r="G115" s="73"/>
      <c r="H115" s="74"/>
      <c r="I115" s="75"/>
      <c r="J115" s="76" t="str">
        <f t="shared" si="6"/>
        <v/>
      </c>
      <c r="K115" s="77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  <c r="CF115" s="78"/>
      <c r="CG115" s="78"/>
      <c r="CH115" s="78"/>
      <c r="CI115" s="78"/>
      <c r="CJ115" s="78"/>
      <c r="CK115" s="78"/>
      <c r="CL115" s="78"/>
      <c r="CM115" s="78"/>
      <c r="CN115" s="78"/>
      <c r="CO115" s="78"/>
      <c r="CP115" s="78"/>
      <c r="CQ115" s="78"/>
      <c r="CR115" s="78"/>
      <c r="CS115" s="78"/>
      <c r="CT115" s="78"/>
      <c r="CU115" s="78"/>
      <c r="CV115" s="78"/>
      <c r="CW115" s="78"/>
      <c r="CX115" s="78"/>
      <c r="CY115" s="78"/>
      <c r="CZ115" s="78"/>
      <c r="DA115" s="78"/>
      <c r="DB115" s="78"/>
      <c r="DC115" s="78"/>
      <c r="DD115" s="78"/>
      <c r="DE115" s="78"/>
      <c r="DF115" s="78"/>
      <c r="DG115" s="78"/>
      <c r="DH115" s="78"/>
      <c r="DI115" s="78"/>
      <c r="DJ115" s="78"/>
      <c r="DK115" s="78"/>
      <c r="DL115" s="78"/>
      <c r="DM115" s="78"/>
      <c r="DN115" s="78"/>
      <c r="DO115" s="78"/>
      <c r="DP115" s="78"/>
      <c r="DQ115" s="78"/>
      <c r="DR115" s="78"/>
      <c r="DS115" s="78"/>
      <c r="DT115" s="78"/>
      <c r="DU115" s="78"/>
      <c r="DV115" s="78"/>
      <c r="DW115" s="78"/>
      <c r="DX115" s="78"/>
      <c r="DY115" s="78"/>
      <c r="DZ115" s="78"/>
      <c r="EA115" s="78"/>
      <c r="EB115" s="78"/>
      <c r="EC115" s="78"/>
      <c r="ED115" s="78"/>
      <c r="EE115" s="78"/>
      <c r="EF115" s="78"/>
      <c r="EG115" s="78"/>
      <c r="EH115" s="78"/>
      <c r="EI115" s="78"/>
      <c r="EJ115" s="78"/>
      <c r="EK115" s="78"/>
      <c r="EL115" s="78"/>
      <c r="EM115" s="78"/>
      <c r="EN115" s="78"/>
      <c r="EO115" s="78"/>
      <c r="EP115" s="78"/>
      <c r="EQ115" s="78"/>
      <c r="ER115" s="78"/>
      <c r="ES115" s="78"/>
      <c r="ET115" s="78"/>
      <c r="EU115" s="78"/>
      <c r="EV115" s="78"/>
      <c r="EW115" s="78"/>
      <c r="EX115" s="78"/>
      <c r="EY115" s="78"/>
      <c r="EZ115" s="78"/>
      <c r="FA115" s="78"/>
      <c r="FB115" s="78"/>
      <c r="FC115" s="78"/>
      <c r="FD115" s="78"/>
      <c r="FE115" s="78"/>
      <c r="FF115" s="78"/>
      <c r="FG115" s="78"/>
      <c r="FH115" s="78"/>
      <c r="FI115" s="78"/>
      <c r="FJ115" s="78"/>
      <c r="FK115" s="78"/>
      <c r="FL115" s="78"/>
      <c r="FM115" s="78"/>
      <c r="FN115" s="78"/>
      <c r="FO115" s="78"/>
      <c r="FP115" s="78"/>
      <c r="FQ115" s="78"/>
      <c r="FR115" s="78"/>
      <c r="FS115" s="78"/>
      <c r="FT115" s="78"/>
      <c r="FU115" s="78"/>
      <c r="FV115" s="78"/>
      <c r="FW115" s="78"/>
      <c r="FX115" s="78"/>
      <c r="FY115" s="68"/>
    </row>
    <row r="116" spans="1:181" ht="18" hidden="1" customHeight="1" outlineLevel="1">
      <c r="A116" s="60"/>
      <c r="B116" s="84">
        <v>7.1499999999999968</v>
      </c>
      <c r="C116" s="85" t="b">
        <v>0</v>
      </c>
      <c r="D116" s="71"/>
      <c r="E116" s="71"/>
      <c r="F116" s="72" t="str">
        <f t="array" ref="F116">IFERROR(INDEX(#REF!, MATCH($G116,#REF!, 0)), "")</f>
        <v/>
      </c>
      <c r="G116" s="73"/>
      <c r="H116" s="74"/>
      <c r="I116" s="75"/>
      <c r="J116" s="76" t="str">
        <f t="shared" si="6"/>
        <v/>
      </c>
      <c r="K116" s="86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7"/>
      <c r="AU116" s="87"/>
      <c r="AV116" s="87"/>
      <c r="AW116" s="87"/>
      <c r="AX116" s="87"/>
      <c r="AY116" s="87"/>
      <c r="AZ116" s="87"/>
      <c r="BA116" s="87"/>
      <c r="BB116" s="87"/>
      <c r="BC116" s="87"/>
      <c r="BD116" s="87"/>
      <c r="BE116" s="87"/>
      <c r="BF116" s="87"/>
      <c r="BG116" s="87"/>
      <c r="BH116" s="87"/>
      <c r="BI116" s="87"/>
      <c r="BJ116" s="87"/>
      <c r="BK116" s="87"/>
      <c r="BL116" s="87"/>
      <c r="BM116" s="87"/>
      <c r="BN116" s="87"/>
      <c r="BO116" s="87"/>
      <c r="BP116" s="87"/>
      <c r="BQ116" s="87"/>
      <c r="BR116" s="87"/>
      <c r="BS116" s="87"/>
      <c r="BT116" s="87"/>
      <c r="BU116" s="87"/>
      <c r="BV116" s="87"/>
      <c r="BW116" s="87"/>
      <c r="BX116" s="87"/>
      <c r="BY116" s="87"/>
      <c r="BZ116" s="87"/>
      <c r="CA116" s="87"/>
      <c r="CB116" s="87"/>
      <c r="CC116" s="87"/>
      <c r="CD116" s="87"/>
      <c r="CE116" s="87"/>
      <c r="CF116" s="87"/>
      <c r="CG116" s="87"/>
      <c r="CH116" s="87"/>
      <c r="CI116" s="87"/>
      <c r="CJ116" s="87"/>
      <c r="CK116" s="87"/>
      <c r="CL116" s="87"/>
      <c r="CM116" s="87"/>
      <c r="CN116" s="87"/>
      <c r="CO116" s="87"/>
      <c r="CP116" s="87"/>
      <c r="CQ116" s="87"/>
      <c r="CR116" s="87"/>
      <c r="CS116" s="87"/>
      <c r="CT116" s="87"/>
      <c r="CU116" s="87"/>
      <c r="CV116" s="87"/>
      <c r="CW116" s="87"/>
      <c r="CX116" s="87"/>
      <c r="CY116" s="87"/>
      <c r="CZ116" s="87"/>
      <c r="DA116" s="87"/>
      <c r="DB116" s="87"/>
      <c r="DC116" s="87"/>
      <c r="DD116" s="87"/>
      <c r="DE116" s="87"/>
      <c r="DF116" s="87"/>
      <c r="DG116" s="87"/>
      <c r="DH116" s="87"/>
      <c r="DI116" s="87"/>
      <c r="DJ116" s="87"/>
      <c r="DK116" s="87"/>
      <c r="DL116" s="87"/>
      <c r="DM116" s="87"/>
      <c r="DN116" s="87"/>
      <c r="DO116" s="87"/>
      <c r="DP116" s="87"/>
      <c r="DQ116" s="87"/>
      <c r="DR116" s="87"/>
      <c r="DS116" s="87"/>
      <c r="DT116" s="87"/>
      <c r="DU116" s="87"/>
      <c r="DV116" s="87"/>
      <c r="DW116" s="87"/>
      <c r="DX116" s="87"/>
      <c r="DY116" s="87"/>
      <c r="DZ116" s="87"/>
      <c r="EA116" s="87"/>
      <c r="EB116" s="87"/>
      <c r="EC116" s="87"/>
      <c r="ED116" s="87"/>
      <c r="EE116" s="87"/>
      <c r="EF116" s="87"/>
      <c r="EG116" s="87"/>
      <c r="EH116" s="87"/>
      <c r="EI116" s="87"/>
      <c r="EJ116" s="87"/>
      <c r="EK116" s="87"/>
      <c r="EL116" s="87"/>
      <c r="EM116" s="87"/>
      <c r="EN116" s="87"/>
      <c r="EO116" s="87"/>
      <c r="EP116" s="87"/>
      <c r="EQ116" s="87"/>
      <c r="ER116" s="87"/>
      <c r="ES116" s="87"/>
      <c r="ET116" s="87"/>
      <c r="EU116" s="87"/>
      <c r="EV116" s="87"/>
      <c r="EW116" s="87"/>
      <c r="EX116" s="87"/>
      <c r="EY116" s="87"/>
      <c r="EZ116" s="87"/>
      <c r="FA116" s="87"/>
      <c r="FB116" s="87"/>
      <c r="FC116" s="87"/>
      <c r="FD116" s="87"/>
      <c r="FE116" s="87"/>
      <c r="FF116" s="87"/>
      <c r="FG116" s="87"/>
      <c r="FH116" s="87"/>
      <c r="FI116" s="87"/>
      <c r="FJ116" s="87"/>
      <c r="FK116" s="87"/>
      <c r="FL116" s="87"/>
      <c r="FM116" s="87"/>
      <c r="FN116" s="87"/>
      <c r="FO116" s="87"/>
      <c r="FP116" s="87"/>
      <c r="FQ116" s="87"/>
      <c r="FR116" s="87"/>
      <c r="FS116" s="87"/>
      <c r="FT116" s="87"/>
      <c r="FU116" s="87"/>
      <c r="FV116" s="87"/>
      <c r="FW116" s="87"/>
      <c r="FX116" s="87"/>
      <c r="FY116" s="68"/>
    </row>
    <row r="117" spans="1:181" ht="18" customHeight="1">
      <c r="A117" s="60"/>
      <c r="B117" s="90"/>
      <c r="C117" s="91">
        <f>IF(COUNTA($D$102:$D116) = 0, 0, (COUNTIF($C$102:$C116, TRUE) / COUNTA($D$102:$D116)))</f>
        <v>0</v>
      </c>
      <c r="D117" s="155" t="str" cm="1">
        <f t="array" aca="1" ref="D117" ca="1">IFERROR(_xlfn.SINGLE(__xludf.UNSUPPORTED(IFERROR(SPARKLINE(C117, {"charttype","bar";"max",1;"min",0;"color1","#F59B6C"}), ""))),"")</f>
        <v/>
      </c>
      <c r="E117" s="226"/>
      <c r="F117" s="226"/>
      <c r="G117" s="226"/>
      <c r="H117" s="226"/>
      <c r="I117" s="226"/>
      <c r="J117" s="227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  <c r="BH117" s="92"/>
      <c r="BI117" s="92"/>
      <c r="BJ117" s="92"/>
      <c r="BK117" s="92"/>
      <c r="BL117" s="92"/>
      <c r="BM117" s="92"/>
      <c r="BN117" s="92"/>
      <c r="BO117" s="92"/>
      <c r="BP117" s="92"/>
      <c r="BQ117" s="92"/>
      <c r="BR117" s="92"/>
      <c r="BS117" s="92"/>
      <c r="BT117" s="92"/>
      <c r="BU117" s="92"/>
      <c r="BV117" s="92"/>
      <c r="BW117" s="92"/>
      <c r="BX117" s="92"/>
      <c r="BY117" s="92"/>
      <c r="BZ117" s="92"/>
      <c r="CA117" s="92"/>
      <c r="CB117" s="92"/>
      <c r="CC117" s="92"/>
      <c r="CD117" s="92"/>
      <c r="CE117" s="92"/>
      <c r="CF117" s="92"/>
      <c r="CG117" s="92"/>
      <c r="CH117" s="92"/>
      <c r="CI117" s="92"/>
      <c r="CJ117" s="92"/>
      <c r="CK117" s="92"/>
      <c r="CL117" s="92"/>
      <c r="CM117" s="92"/>
      <c r="CN117" s="92"/>
      <c r="CO117" s="92"/>
      <c r="CP117" s="92"/>
      <c r="CQ117" s="92"/>
      <c r="CR117" s="92"/>
      <c r="CS117" s="92"/>
      <c r="CT117" s="92"/>
      <c r="CU117" s="92"/>
      <c r="CV117" s="92"/>
      <c r="CW117" s="92"/>
      <c r="CX117" s="92"/>
      <c r="CY117" s="92"/>
      <c r="CZ117" s="92"/>
      <c r="DA117" s="92"/>
      <c r="DB117" s="92"/>
      <c r="DC117" s="92"/>
      <c r="DD117" s="92"/>
      <c r="DE117" s="92"/>
      <c r="DF117" s="92"/>
      <c r="DG117" s="92"/>
      <c r="DH117" s="92"/>
      <c r="DI117" s="92"/>
      <c r="DJ117" s="92"/>
      <c r="DK117" s="92"/>
      <c r="DL117" s="92"/>
      <c r="DM117" s="92"/>
      <c r="DN117" s="92"/>
      <c r="DO117" s="92"/>
      <c r="DP117" s="92"/>
      <c r="DQ117" s="92"/>
      <c r="DR117" s="92"/>
      <c r="DS117" s="92"/>
      <c r="DT117" s="92"/>
      <c r="DU117" s="92"/>
      <c r="DV117" s="92"/>
      <c r="DW117" s="92"/>
      <c r="DX117" s="92"/>
      <c r="DY117" s="92"/>
      <c r="DZ117" s="92"/>
      <c r="EA117" s="92"/>
      <c r="EB117" s="92"/>
      <c r="EC117" s="92"/>
      <c r="ED117" s="92"/>
      <c r="EE117" s="92"/>
      <c r="EF117" s="92"/>
      <c r="EG117" s="92"/>
      <c r="EH117" s="92"/>
      <c r="EI117" s="92"/>
      <c r="EJ117" s="92"/>
      <c r="EK117" s="92"/>
      <c r="EL117" s="92"/>
      <c r="EM117" s="92"/>
      <c r="EN117" s="92"/>
      <c r="EO117" s="92"/>
      <c r="EP117" s="92"/>
      <c r="EQ117" s="92"/>
      <c r="ER117" s="92"/>
      <c r="ES117" s="92"/>
      <c r="ET117" s="92"/>
      <c r="EU117" s="92"/>
      <c r="EV117" s="92"/>
      <c r="EW117" s="92"/>
      <c r="EX117" s="92"/>
      <c r="EY117" s="92"/>
      <c r="EZ117" s="92"/>
      <c r="FA117" s="92"/>
      <c r="FB117" s="92"/>
      <c r="FC117" s="92"/>
      <c r="FD117" s="92"/>
      <c r="FE117" s="92"/>
      <c r="FF117" s="92"/>
      <c r="FG117" s="92"/>
      <c r="FH117" s="92"/>
      <c r="FI117" s="92"/>
      <c r="FJ117" s="92"/>
      <c r="FK117" s="92"/>
      <c r="FL117" s="92"/>
      <c r="FM117" s="92"/>
      <c r="FN117" s="92"/>
      <c r="FO117" s="92"/>
      <c r="FP117" s="92"/>
      <c r="FQ117" s="92"/>
      <c r="FR117" s="92"/>
      <c r="FS117" s="92"/>
      <c r="FT117" s="92"/>
      <c r="FU117" s="92"/>
      <c r="FV117" s="92"/>
      <c r="FW117" s="92"/>
      <c r="FX117" s="92"/>
      <c r="FY117" s="68"/>
    </row>
    <row r="118" spans="1:181" ht="18" customHeight="1">
      <c r="A118" s="60"/>
      <c r="B118" s="61" cm="1">
        <f t="array" ref="B118:B133">_xlfn.SEQUENCE(16, 1, 8, 0.01)</f>
        <v>8</v>
      </c>
      <c r="C118" s="62"/>
      <c r="D118" s="63" t="s">
        <v>60</v>
      </c>
      <c r="E118" s="62"/>
      <c r="F118" s="62"/>
      <c r="G118" s="62"/>
      <c r="H118" s="62"/>
      <c r="I118" s="62"/>
      <c r="J118" s="65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66"/>
      <c r="AS118" s="66"/>
      <c r="AT118" s="66"/>
      <c r="AU118" s="66"/>
      <c r="AV118" s="66"/>
      <c r="AW118" s="66"/>
      <c r="AX118" s="66"/>
      <c r="AY118" s="66"/>
      <c r="AZ118" s="66"/>
      <c r="BA118" s="66"/>
      <c r="BB118" s="66"/>
      <c r="BC118" s="66"/>
      <c r="BD118" s="66"/>
      <c r="BE118" s="66"/>
      <c r="BF118" s="66"/>
      <c r="BG118" s="66"/>
      <c r="BH118" s="66"/>
      <c r="BI118" s="66"/>
      <c r="BJ118" s="66"/>
      <c r="BK118" s="66"/>
      <c r="BL118" s="66"/>
      <c r="BM118" s="66"/>
      <c r="BN118" s="66"/>
      <c r="BO118" s="66"/>
      <c r="BP118" s="66"/>
      <c r="BQ118" s="66"/>
      <c r="BR118" s="66"/>
      <c r="BS118" s="66"/>
      <c r="BT118" s="66"/>
      <c r="BU118" s="66"/>
      <c r="BV118" s="66"/>
      <c r="BW118" s="66"/>
      <c r="BX118" s="66"/>
      <c r="BY118" s="66"/>
      <c r="BZ118" s="66"/>
      <c r="CA118" s="66"/>
      <c r="CB118" s="66"/>
      <c r="CC118" s="66"/>
      <c r="CD118" s="66"/>
      <c r="CE118" s="66"/>
      <c r="CF118" s="66"/>
      <c r="CG118" s="66"/>
      <c r="CH118" s="66"/>
      <c r="CI118" s="66"/>
      <c r="CJ118" s="66"/>
      <c r="CK118" s="66"/>
      <c r="CL118" s="66"/>
      <c r="CM118" s="66"/>
      <c r="CN118" s="66"/>
      <c r="CO118" s="66"/>
      <c r="CP118" s="66"/>
      <c r="CQ118" s="66"/>
      <c r="CR118" s="66"/>
      <c r="CS118" s="66"/>
      <c r="CT118" s="66"/>
      <c r="CU118" s="66"/>
      <c r="CV118" s="66"/>
      <c r="CW118" s="66"/>
      <c r="CX118" s="66"/>
      <c r="CY118" s="66"/>
      <c r="CZ118" s="66"/>
      <c r="DA118" s="66"/>
      <c r="DB118" s="66"/>
      <c r="DC118" s="66"/>
      <c r="DD118" s="66"/>
      <c r="DE118" s="66"/>
      <c r="DF118" s="66"/>
      <c r="DG118" s="66"/>
      <c r="DH118" s="66"/>
      <c r="DI118" s="66"/>
      <c r="DJ118" s="66"/>
      <c r="DK118" s="66"/>
      <c r="DL118" s="66"/>
      <c r="DM118" s="66"/>
      <c r="DN118" s="66"/>
      <c r="DO118" s="66"/>
      <c r="DP118" s="66"/>
      <c r="DQ118" s="66"/>
      <c r="DR118" s="66"/>
      <c r="DS118" s="66"/>
      <c r="DT118" s="66"/>
      <c r="DU118" s="66"/>
      <c r="DV118" s="66"/>
      <c r="DW118" s="66"/>
      <c r="DX118" s="66"/>
      <c r="DY118" s="66"/>
      <c r="DZ118" s="66"/>
      <c r="EA118" s="66"/>
      <c r="EB118" s="66"/>
      <c r="EC118" s="66"/>
      <c r="ED118" s="66"/>
      <c r="EE118" s="66"/>
      <c r="EF118" s="66"/>
      <c r="EG118" s="66"/>
      <c r="EH118" s="66"/>
      <c r="EI118" s="66"/>
      <c r="EJ118" s="66"/>
      <c r="EK118" s="66"/>
      <c r="EL118" s="66"/>
      <c r="EM118" s="66"/>
      <c r="EN118" s="66"/>
      <c r="EO118" s="66"/>
      <c r="EP118" s="66"/>
      <c r="EQ118" s="66"/>
      <c r="ER118" s="66"/>
      <c r="ES118" s="66"/>
      <c r="ET118" s="66"/>
      <c r="EU118" s="66"/>
      <c r="EV118" s="66"/>
      <c r="EW118" s="66"/>
      <c r="EX118" s="66"/>
      <c r="EY118" s="66"/>
      <c r="EZ118" s="66"/>
      <c r="FA118" s="66"/>
      <c r="FB118" s="66"/>
      <c r="FC118" s="66"/>
      <c r="FD118" s="66"/>
      <c r="FE118" s="66"/>
      <c r="FF118" s="66"/>
      <c r="FG118" s="66"/>
      <c r="FH118" s="66"/>
      <c r="FI118" s="66"/>
      <c r="FJ118" s="66"/>
      <c r="FK118" s="66"/>
      <c r="FL118" s="66"/>
      <c r="FM118" s="66"/>
      <c r="FN118" s="66"/>
      <c r="FO118" s="66"/>
      <c r="FP118" s="66"/>
      <c r="FQ118" s="66"/>
      <c r="FR118" s="66"/>
      <c r="FS118" s="66"/>
      <c r="FT118" s="66"/>
      <c r="FU118" s="66"/>
      <c r="FV118" s="66"/>
      <c r="FW118" s="66"/>
      <c r="FX118" s="66"/>
      <c r="FY118" s="68"/>
    </row>
    <row r="119" spans="1:181" ht="18" customHeight="1" outlineLevel="1">
      <c r="A119" s="60"/>
      <c r="B119" s="69">
        <v>8.01</v>
      </c>
      <c r="C119" s="70" t="b">
        <v>0</v>
      </c>
      <c r="D119" s="71" t="s">
        <v>61</v>
      </c>
      <c r="E119" s="71"/>
      <c r="F119" s="72" t="str">
        <f>IFERROR(INDEX(#REF!, MATCH($G119,#REF!, 0)), "")</f>
        <v/>
      </c>
      <c r="G119" s="73" t="s">
        <v>17</v>
      </c>
      <c r="H119" s="74"/>
      <c r="I119" s="75"/>
      <c r="J119" s="76" t="str">
        <f t="shared" ref="J119:J133" si="7">IF(AND(ISNUMBER($H119), ISNUMBER($I119)), $I119-$H119+1, "")</f>
        <v/>
      </c>
      <c r="K119" s="77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8"/>
      <c r="CN119" s="78"/>
      <c r="CO119" s="78"/>
      <c r="CP119" s="78"/>
      <c r="CQ119" s="78"/>
      <c r="CR119" s="78"/>
      <c r="CS119" s="78"/>
      <c r="CT119" s="78"/>
      <c r="CU119" s="78"/>
      <c r="CV119" s="78"/>
      <c r="CW119" s="78"/>
      <c r="CX119" s="78"/>
      <c r="CY119" s="78"/>
      <c r="CZ119" s="78"/>
      <c r="DA119" s="78"/>
      <c r="DB119" s="78"/>
      <c r="DC119" s="78"/>
      <c r="DD119" s="78"/>
      <c r="DE119" s="78"/>
      <c r="DF119" s="78"/>
      <c r="DG119" s="78"/>
      <c r="DH119" s="78"/>
      <c r="DI119" s="78"/>
      <c r="DJ119" s="78"/>
      <c r="DK119" s="78"/>
      <c r="DL119" s="78"/>
      <c r="DM119" s="78"/>
      <c r="DN119" s="78"/>
      <c r="DO119" s="78"/>
      <c r="DP119" s="78"/>
      <c r="DQ119" s="78"/>
      <c r="DR119" s="78"/>
      <c r="DS119" s="78"/>
      <c r="DT119" s="78"/>
      <c r="DU119" s="78"/>
      <c r="DV119" s="78"/>
      <c r="DW119" s="78"/>
      <c r="DX119" s="78"/>
      <c r="DY119" s="78"/>
      <c r="DZ119" s="78"/>
      <c r="EA119" s="78"/>
      <c r="EB119" s="78"/>
      <c r="EC119" s="78"/>
      <c r="ED119" s="78"/>
      <c r="EE119" s="78"/>
      <c r="EF119" s="78"/>
      <c r="EG119" s="78"/>
      <c r="EH119" s="78"/>
      <c r="EI119" s="78"/>
      <c r="EJ119" s="78"/>
      <c r="EK119" s="78"/>
      <c r="EL119" s="78"/>
      <c r="EM119" s="78"/>
      <c r="EN119" s="78"/>
      <c r="EO119" s="78"/>
      <c r="EP119" s="78"/>
      <c r="EQ119" s="78"/>
      <c r="ER119" s="78"/>
      <c r="ES119" s="78"/>
      <c r="ET119" s="78"/>
      <c r="EU119" s="78"/>
      <c r="EV119" s="78"/>
      <c r="EW119" s="78"/>
      <c r="EX119" s="78"/>
      <c r="EY119" s="78"/>
      <c r="EZ119" s="78"/>
      <c r="FA119" s="78"/>
      <c r="FB119" s="78"/>
      <c r="FC119" s="78"/>
      <c r="FD119" s="78"/>
      <c r="FE119" s="78"/>
      <c r="FF119" s="78"/>
      <c r="FG119" s="78"/>
      <c r="FH119" s="78"/>
      <c r="FI119" s="78"/>
      <c r="FJ119" s="78"/>
      <c r="FK119" s="78"/>
      <c r="FL119" s="78"/>
      <c r="FM119" s="78"/>
      <c r="FN119" s="78"/>
      <c r="FO119" s="78"/>
      <c r="FP119" s="78"/>
      <c r="FQ119" s="78"/>
      <c r="FR119" s="78"/>
      <c r="FS119" s="78"/>
      <c r="FT119" s="78"/>
      <c r="FU119" s="78"/>
      <c r="FV119" s="78"/>
      <c r="FW119" s="78"/>
      <c r="FX119" s="78"/>
      <c r="FY119" s="68"/>
    </row>
    <row r="120" spans="1:181" ht="18" customHeight="1" outlineLevel="1">
      <c r="A120" s="60"/>
      <c r="B120" s="81">
        <v>8.02</v>
      </c>
      <c r="C120" s="82" t="b">
        <v>0</v>
      </c>
      <c r="D120" s="83" t="s">
        <v>62</v>
      </c>
      <c r="E120" s="71"/>
      <c r="F120" s="72" t="str">
        <f>IFERROR(INDEX(#REF!, MATCH($G120,#REF!, 0)), "")</f>
        <v/>
      </c>
      <c r="G120" s="73" t="s">
        <v>17</v>
      </c>
      <c r="H120" s="74"/>
      <c r="I120" s="75"/>
      <c r="J120" s="76" t="str">
        <f t="shared" si="7"/>
        <v/>
      </c>
      <c r="K120" s="77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  <c r="CF120" s="78"/>
      <c r="CG120" s="78"/>
      <c r="CH120" s="78"/>
      <c r="CI120" s="78"/>
      <c r="CJ120" s="78"/>
      <c r="CK120" s="78"/>
      <c r="CL120" s="78"/>
      <c r="CM120" s="78"/>
      <c r="CN120" s="78"/>
      <c r="CO120" s="78"/>
      <c r="CP120" s="78"/>
      <c r="CQ120" s="78"/>
      <c r="CR120" s="78"/>
      <c r="CS120" s="78"/>
      <c r="CT120" s="78"/>
      <c r="CU120" s="78"/>
      <c r="CV120" s="78"/>
      <c r="CW120" s="78"/>
      <c r="CX120" s="78"/>
      <c r="CY120" s="78"/>
      <c r="CZ120" s="78"/>
      <c r="DA120" s="78"/>
      <c r="DB120" s="78"/>
      <c r="DC120" s="78"/>
      <c r="DD120" s="78"/>
      <c r="DE120" s="78"/>
      <c r="DF120" s="78"/>
      <c r="DG120" s="78"/>
      <c r="DH120" s="78"/>
      <c r="DI120" s="78"/>
      <c r="DJ120" s="78"/>
      <c r="DK120" s="78"/>
      <c r="DL120" s="78"/>
      <c r="DM120" s="78"/>
      <c r="DN120" s="78"/>
      <c r="DO120" s="78"/>
      <c r="DP120" s="78"/>
      <c r="DQ120" s="78"/>
      <c r="DR120" s="78"/>
      <c r="DS120" s="78"/>
      <c r="DT120" s="78"/>
      <c r="DU120" s="78"/>
      <c r="DV120" s="78"/>
      <c r="DW120" s="78"/>
      <c r="DX120" s="78"/>
      <c r="DY120" s="78"/>
      <c r="DZ120" s="78"/>
      <c r="EA120" s="78"/>
      <c r="EB120" s="78"/>
      <c r="EC120" s="78"/>
      <c r="ED120" s="78"/>
      <c r="EE120" s="78"/>
      <c r="EF120" s="78"/>
      <c r="EG120" s="78"/>
      <c r="EH120" s="78"/>
      <c r="EI120" s="78"/>
      <c r="EJ120" s="78"/>
      <c r="EK120" s="78"/>
      <c r="EL120" s="78"/>
      <c r="EM120" s="78"/>
      <c r="EN120" s="78"/>
      <c r="EO120" s="78"/>
      <c r="EP120" s="78"/>
      <c r="EQ120" s="78"/>
      <c r="ER120" s="78"/>
      <c r="ES120" s="78"/>
      <c r="ET120" s="78"/>
      <c r="EU120" s="78"/>
      <c r="EV120" s="78"/>
      <c r="EW120" s="78"/>
      <c r="EX120" s="78"/>
      <c r="EY120" s="78"/>
      <c r="EZ120" s="78"/>
      <c r="FA120" s="78"/>
      <c r="FB120" s="78"/>
      <c r="FC120" s="78"/>
      <c r="FD120" s="78"/>
      <c r="FE120" s="78"/>
      <c r="FF120" s="78"/>
      <c r="FG120" s="78"/>
      <c r="FH120" s="78"/>
      <c r="FI120" s="78"/>
      <c r="FJ120" s="78"/>
      <c r="FK120" s="78"/>
      <c r="FL120" s="78"/>
      <c r="FM120" s="78"/>
      <c r="FN120" s="78"/>
      <c r="FO120" s="78"/>
      <c r="FP120" s="78"/>
      <c r="FQ120" s="78"/>
      <c r="FR120" s="78"/>
      <c r="FS120" s="78"/>
      <c r="FT120" s="78"/>
      <c r="FU120" s="78"/>
      <c r="FV120" s="78"/>
      <c r="FW120" s="78"/>
      <c r="FX120" s="78"/>
      <c r="FY120" s="68"/>
    </row>
    <row r="121" spans="1:181" ht="18" customHeight="1" outlineLevel="1">
      <c r="A121" s="60"/>
      <c r="B121" s="81">
        <v>8.0299999999999994</v>
      </c>
      <c r="C121" s="82" t="b">
        <v>0</v>
      </c>
      <c r="D121" s="71" t="s">
        <v>63</v>
      </c>
      <c r="E121" s="71"/>
      <c r="F121" s="72" t="str">
        <f>IFERROR(INDEX(#REF!, MATCH($G121,#REF!, 0)), "")</f>
        <v/>
      </c>
      <c r="G121" s="73" t="s">
        <v>17</v>
      </c>
      <c r="H121" s="74"/>
      <c r="I121" s="75"/>
      <c r="J121" s="76" t="str">
        <f t="shared" si="7"/>
        <v/>
      </c>
      <c r="K121" s="77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  <c r="CF121" s="78"/>
      <c r="CG121" s="78"/>
      <c r="CH121" s="78"/>
      <c r="CI121" s="78"/>
      <c r="CJ121" s="78"/>
      <c r="CK121" s="78"/>
      <c r="CL121" s="78"/>
      <c r="CM121" s="78"/>
      <c r="CN121" s="78"/>
      <c r="CO121" s="78"/>
      <c r="CP121" s="78"/>
      <c r="CQ121" s="78"/>
      <c r="CR121" s="78"/>
      <c r="CS121" s="78"/>
      <c r="CT121" s="78"/>
      <c r="CU121" s="78"/>
      <c r="CV121" s="78"/>
      <c r="CW121" s="78"/>
      <c r="CX121" s="78"/>
      <c r="CY121" s="78"/>
      <c r="CZ121" s="78"/>
      <c r="DA121" s="78"/>
      <c r="DB121" s="78"/>
      <c r="DC121" s="78"/>
      <c r="DD121" s="78"/>
      <c r="DE121" s="78"/>
      <c r="DF121" s="78"/>
      <c r="DG121" s="78"/>
      <c r="DH121" s="78"/>
      <c r="DI121" s="78"/>
      <c r="DJ121" s="78"/>
      <c r="DK121" s="78"/>
      <c r="DL121" s="78"/>
      <c r="DM121" s="78"/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  <c r="DX121" s="78"/>
      <c r="DY121" s="78"/>
      <c r="DZ121" s="78"/>
      <c r="EA121" s="78"/>
      <c r="EB121" s="78"/>
      <c r="EC121" s="78"/>
      <c r="ED121" s="78"/>
      <c r="EE121" s="78"/>
      <c r="EF121" s="78"/>
      <c r="EG121" s="78"/>
      <c r="EH121" s="78"/>
      <c r="EI121" s="78"/>
      <c r="EJ121" s="78"/>
      <c r="EK121" s="78"/>
      <c r="EL121" s="78"/>
      <c r="EM121" s="78"/>
      <c r="EN121" s="78"/>
      <c r="EO121" s="78"/>
      <c r="EP121" s="78"/>
      <c r="EQ121" s="78"/>
      <c r="ER121" s="78"/>
      <c r="ES121" s="78"/>
      <c r="ET121" s="78"/>
      <c r="EU121" s="78"/>
      <c r="EV121" s="78"/>
      <c r="EW121" s="78"/>
      <c r="EX121" s="78"/>
      <c r="EY121" s="78"/>
      <c r="EZ121" s="78"/>
      <c r="FA121" s="78"/>
      <c r="FB121" s="78"/>
      <c r="FC121" s="78"/>
      <c r="FD121" s="78"/>
      <c r="FE121" s="78"/>
      <c r="FF121" s="78"/>
      <c r="FG121" s="78"/>
      <c r="FH121" s="78"/>
      <c r="FI121" s="78"/>
      <c r="FJ121" s="78"/>
      <c r="FK121" s="78"/>
      <c r="FL121" s="78"/>
      <c r="FM121" s="78"/>
      <c r="FN121" s="78"/>
      <c r="FO121" s="78"/>
      <c r="FP121" s="78"/>
      <c r="FQ121" s="78"/>
      <c r="FR121" s="78"/>
      <c r="FS121" s="78"/>
      <c r="FT121" s="78"/>
      <c r="FU121" s="78"/>
      <c r="FV121" s="78"/>
      <c r="FW121" s="78"/>
      <c r="FX121" s="78"/>
      <c r="FY121" s="68"/>
    </row>
    <row r="122" spans="1:181" ht="18" customHeight="1" outlineLevel="1">
      <c r="A122" s="60"/>
      <c r="B122" s="81">
        <v>8.0399999999999991</v>
      </c>
      <c r="C122" s="82" t="b">
        <v>0</v>
      </c>
      <c r="D122" s="83" t="s">
        <v>64</v>
      </c>
      <c r="E122" s="71"/>
      <c r="F122" s="72" t="str">
        <f>IFERROR(INDEX(#REF!, MATCH($G122,#REF!, 0)), "")</f>
        <v/>
      </c>
      <c r="G122" s="73" t="s">
        <v>17</v>
      </c>
      <c r="H122" s="74"/>
      <c r="I122" s="75"/>
      <c r="J122" s="76" t="str">
        <f t="shared" si="7"/>
        <v/>
      </c>
      <c r="K122" s="77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  <c r="CF122" s="78"/>
      <c r="CG122" s="78"/>
      <c r="CH122" s="78"/>
      <c r="CI122" s="78"/>
      <c r="CJ122" s="78"/>
      <c r="CK122" s="78"/>
      <c r="CL122" s="78"/>
      <c r="CM122" s="78"/>
      <c r="CN122" s="78"/>
      <c r="CO122" s="78"/>
      <c r="CP122" s="78"/>
      <c r="CQ122" s="78"/>
      <c r="CR122" s="78"/>
      <c r="CS122" s="78"/>
      <c r="CT122" s="78"/>
      <c r="CU122" s="78"/>
      <c r="CV122" s="78"/>
      <c r="CW122" s="78"/>
      <c r="CX122" s="78"/>
      <c r="CY122" s="78"/>
      <c r="CZ122" s="78"/>
      <c r="DA122" s="78"/>
      <c r="DB122" s="78"/>
      <c r="DC122" s="78"/>
      <c r="DD122" s="78"/>
      <c r="DE122" s="78"/>
      <c r="DF122" s="78"/>
      <c r="DG122" s="78"/>
      <c r="DH122" s="78"/>
      <c r="DI122" s="78"/>
      <c r="DJ122" s="78"/>
      <c r="DK122" s="78"/>
      <c r="DL122" s="78"/>
      <c r="DM122" s="78"/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  <c r="DX122" s="78"/>
      <c r="DY122" s="78"/>
      <c r="DZ122" s="78"/>
      <c r="EA122" s="78"/>
      <c r="EB122" s="78"/>
      <c r="EC122" s="78"/>
      <c r="ED122" s="78"/>
      <c r="EE122" s="78"/>
      <c r="EF122" s="78"/>
      <c r="EG122" s="78"/>
      <c r="EH122" s="78"/>
      <c r="EI122" s="78"/>
      <c r="EJ122" s="78"/>
      <c r="EK122" s="78"/>
      <c r="EL122" s="78"/>
      <c r="EM122" s="78"/>
      <c r="EN122" s="78"/>
      <c r="EO122" s="78"/>
      <c r="EP122" s="78"/>
      <c r="EQ122" s="78"/>
      <c r="ER122" s="78"/>
      <c r="ES122" s="78"/>
      <c r="ET122" s="78"/>
      <c r="EU122" s="78"/>
      <c r="EV122" s="78"/>
      <c r="EW122" s="78"/>
      <c r="EX122" s="78"/>
      <c r="EY122" s="78"/>
      <c r="EZ122" s="78"/>
      <c r="FA122" s="78"/>
      <c r="FB122" s="78"/>
      <c r="FC122" s="78"/>
      <c r="FD122" s="78"/>
      <c r="FE122" s="78"/>
      <c r="FF122" s="78"/>
      <c r="FG122" s="78"/>
      <c r="FH122" s="78"/>
      <c r="FI122" s="78"/>
      <c r="FJ122" s="78"/>
      <c r="FK122" s="78"/>
      <c r="FL122" s="78"/>
      <c r="FM122" s="78"/>
      <c r="FN122" s="78"/>
      <c r="FO122" s="78"/>
      <c r="FP122" s="78"/>
      <c r="FQ122" s="78"/>
      <c r="FR122" s="78"/>
      <c r="FS122" s="78"/>
      <c r="FT122" s="78"/>
      <c r="FU122" s="78"/>
      <c r="FV122" s="78"/>
      <c r="FW122" s="78"/>
      <c r="FX122" s="78"/>
      <c r="FY122" s="68"/>
    </row>
    <row r="123" spans="1:181" ht="18" customHeight="1" outlineLevel="1">
      <c r="A123" s="60"/>
      <c r="B123" s="81">
        <v>8.0499999999999989</v>
      </c>
      <c r="C123" s="82" t="b">
        <v>0</v>
      </c>
      <c r="D123" s="71" t="s">
        <v>65</v>
      </c>
      <c r="E123" s="71"/>
      <c r="F123" s="72" t="str">
        <f>IFERROR(INDEX(#REF!, MATCH($G123,#REF!, 0)), "")</f>
        <v/>
      </c>
      <c r="G123" s="73" t="s">
        <v>17</v>
      </c>
      <c r="H123" s="74"/>
      <c r="I123" s="75"/>
      <c r="J123" s="76" t="str">
        <f t="shared" si="7"/>
        <v/>
      </c>
      <c r="K123" s="77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  <c r="CF123" s="78"/>
      <c r="CG123" s="78"/>
      <c r="CH123" s="78"/>
      <c r="CI123" s="78"/>
      <c r="CJ123" s="78"/>
      <c r="CK123" s="78"/>
      <c r="CL123" s="78"/>
      <c r="CM123" s="78"/>
      <c r="CN123" s="78"/>
      <c r="CO123" s="78"/>
      <c r="CP123" s="78"/>
      <c r="CQ123" s="78"/>
      <c r="CR123" s="78"/>
      <c r="CS123" s="78"/>
      <c r="CT123" s="78"/>
      <c r="CU123" s="78"/>
      <c r="CV123" s="78"/>
      <c r="CW123" s="78"/>
      <c r="CX123" s="78"/>
      <c r="CY123" s="78"/>
      <c r="CZ123" s="78"/>
      <c r="DA123" s="78"/>
      <c r="DB123" s="78"/>
      <c r="DC123" s="78"/>
      <c r="DD123" s="78"/>
      <c r="DE123" s="78"/>
      <c r="DF123" s="78"/>
      <c r="DG123" s="78"/>
      <c r="DH123" s="78"/>
      <c r="DI123" s="78"/>
      <c r="DJ123" s="78"/>
      <c r="DK123" s="78"/>
      <c r="DL123" s="78"/>
      <c r="DM123" s="78"/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X123" s="78"/>
      <c r="DY123" s="78"/>
      <c r="DZ123" s="78"/>
      <c r="EA123" s="78"/>
      <c r="EB123" s="78"/>
      <c r="EC123" s="78"/>
      <c r="ED123" s="78"/>
      <c r="EE123" s="78"/>
      <c r="EF123" s="78"/>
      <c r="EG123" s="78"/>
      <c r="EH123" s="78"/>
      <c r="EI123" s="78"/>
      <c r="EJ123" s="78"/>
      <c r="EK123" s="78"/>
      <c r="EL123" s="78"/>
      <c r="EM123" s="78"/>
      <c r="EN123" s="78"/>
      <c r="EO123" s="78"/>
      <c r="EP123" s="78"/>
      <c r="EQ123" s="78"/>
      <c r="ER123" s="78"/>
      <c r="ES123" s="78"/>
      <c r="ET123" s="78"/>
      <c r="EU123" s="78"/>
      <c r="EV123" s="78"/>
      <c r="EW123" s="78"/>
      <c r="EX123" s="78"/>
      <c r="EY123" s="78"/>
      <c r="EZ123" s="78"/>
      <c r="FA123" s="78"/>
      <c r="FB123" s="78"/>
      <c r="FC123" s="78"/>
      <c r="FD123" s="78"/>
      <c r="FE123" s="78"/>
      <c r="FF123" s="78"/>
      <c r="FG123" s="78"/>
      <c r="FH123" s="78"/>
      <c r="FI123" s="78"/>
      <c r="FJ123" s="78"/>
      <c r="FK123" s="78"/>
      <c r="FL123" s="78"/>
      <c r="FM123" s="78"/>
      <c r="FN123" s="78"/>
      <c r="FO123" s="78"/>
      <c r="FP123" s="78"/>
      <c r="FQ123" s="78"/>
      <c r="FR123" s="78"/>
      <c r="FS123" s="78"/>
      <c r="FT123" s="78"/>
      <c r="FU123" s="78"/>
      <c r="FV123" s="78"/>
      <c r="FW123" s="78"/>
      <c r="FX123" s="78"/>
      <c r="FY123" s="68"/>
    </row>
    <row r="124" spans="1:181" ht="18" customHeight="1" outlineLevel="1">
      <c r="A124" s="60"/>
      <c r="B124" s="81">
        <v>8.0599999999999987</v>
      </c>
      <c r="C124" s="82" t="b">
        <v>0</v>
      </c>
      <c r="D124" s="83" t="s">
        <v>66</v>
      </c>
      <c r="E124" s="71"/>
      <c r="F124" s="72" t="str">
        <f>IFERROR(INDEX(#REF!, MATCH($G124,#REF!, 0)), "")</f>
        <v/>
      </c>
      <c r="G124" s="73" t="s">
        <v>17</v>
      </c>
      <c r="H124" s="74"/>
      <c r="I124" s="75"/>
      <c r="J124" s="76" t="str">
        <f t="shared" si="7"/>
        <v/>
      </c>
      <c r="K124" s="77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  <c r="CF124" s="78"/>
      <c r="CG124" s="78"/>
      <c r="CH124" s="78"/>
      <c r="CI124" s="78"/>
      <c r="CJ124" s="78"/>
      <c r="CK124" s="78"/>
      <c r="CL124" s="78"/>
      <c r="CM124" s="78"/>
      <c r="CN124" s="78"/>
      <c r="CO124" s="78"/>
      <c r="CP124" s="78"/>
      <c r="CQ124" s="78"/>
      <c r="CR124" s="78"/>
      <c r="CS124" s="78"/>
      <c r="CT124" s="78"/>
      <c r="CU124" s="78"/>
      <c r="CV124" s="78"/>
      <c r="CW124" s="78"/>
      <c r="CX124" s="78"/>
      <c r="CY124" s="78"/>
      <c r="CZ124" s="78"/>
      <c r="DA124" s="78"/>
      <c r="DB124" s="78"/>
      <c r="DC124" s="78"/>
      <c r="DD124" s="78"/>
      <c r="DE124" s="78"/>
      <c r="DF124" s="78"/>
      <c r="DG124" s="78"/>
      <c r="DH124" s="78"/>
      <c r="DI124" s="78"/>
      <c r="DJ124" s="78"/>
      <c r="DK124" s="78"/>
      <c r="DL124" s="78"/>
      <c r="DM124" s="78"/>
      <c r="DN124" s="78"/>
      <c r="DO124" s="78"/>
      <c r="DP124" s="78"/>
      <c r="DQ124" s="78"/>
      <c r="DR124" s="78"/>
      <c r="DS124" s="78"/>
      <c r="DT124" s="78"/>
      <c r="DU124" s="78"/>
      <c r="DV124" s="78"/>
      <c r="DW124" s="78"/>
      <c r="DX124" s="78"/>
      <c r="DY124" s="78"/>
      <c r="DZ124" s="78"/>
      <c r="EA124" s="78"/>
      <c r="EB124" s="78"/>
      <c r="EC124" s="78"/>
      <c r="ED124" s="78"/>
      <c r="EE124" s="78"/>
      <c r="EF124" s="78"/>
      <c r="EG124" s="78"/>
      <c r="EH124" s="78"/>
      <c r="EI124" s="78"/>
      <c r="EJ124" s="78"/>
      <c r="EK124" s="78"/>
      <c r="EL124" s="78"/>
      <c r="EM124" s="78"/>
      <c r="EN124" s="78"/>
      <c r="EO124" s="78"/>
      <c r="EP124" s="78"/>
      <c r="EQ124" s="78"/>
      <c r="ER124" s="78"/>
      <c r="ES124" s="78"/>
      <c r="ET124" s="78"/>
      <c r="EU124" s="78"/>
      <c r="EV124" s="78"/>
      <c r="EW124" s="78"/>
      <c r="EX124" s="78"/>
      <c r="EY124" s="78"/>
      <c r="EZ124" s="78"/>
      <c r="FA124" s="78"/>
      <c r="FB124" s="78"/>
      <c r="FC124" s="78"/>
      <c r="FD124" s="78"/>
      <c r="FE124" s="78"/>
      <c r="FF124" s="78"/>
      <c r="FG124" s="78"/>
      <c r="FH124" s="78"/>
      <c r="FI124" s="78"/>
      <c r="FJ124" s="78"/>
      <c r="FK124" s="78"/>
      <c r="FL124" s="78"/>
      <c r="FM124" s="78"/>
      <c r="FN124" s="78"/>
      <c r="FO124" s="78"/>
      <c r="FP124" s="78"/>
      <c r="FQ124" s="78"/>
      <c r="FR124" s="78"/>
      <c r="FS124" s="78"/>
      <c r="FT124" s="78"/>
      <c r="FU124" s="78"/>
      <c r="FV124" s="78"/>
      <c r="FW124" s="78"/>
      <c r="FX124" s="78"/>
      <c r="FY124" s="68"/>
    </row>
    <row r="125" spans="1:181" ht="18" customHeight="1" outlineLevel="1">
      <c r="A125" s="60"/>
      <c r="B125" s="81">
        <v>8.0699999999999985</v>
      </c>
      <c r="C125" s="82" t="b">
        <v>0</v>
      </c>
      <c r="D125" s="71" t="s">
        <v>67</v>
      </c>
      <c r="E125" s="71"/>
      <c r="F125" s="72" t="str">
        <f>IFERROR(INDEX(#REF!, MATCH($G125,#REF!, 0)), "")</f>
        <v/>
      </c>
      <c r="G125" s="73" t="s">
        <v>17</v>
      </c>
      <c r="H125" s="74"/>
      <c r="I125" s="75"/>
      <c r="J125" s="76" t="str">
        <f t="shared" si="7"/>
        <v/>
      </c>
      <c r="K125" s="77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  <c r="CF125" s="78"/>
      <c r="CG125" s="78"/>
      <c r="CH125" s="78"/>
      <c r="CI125" s="78"/>
      <c r="CJ125" s="78"/>
      <c r="CK125" s="78"/>
      <c r="CL125" s="78"/>
      <c r="CM125" s="78"/>
      <c r="CN125" s="78"/>
      <c r="CO125" s="78"/>
      <c r="CP125" s="78"/>
      <c r="CQ125" s="78"/>
      <c r="CR125" s="78"/>
      <c r="CS125" s="78"/>
      <c r="CT125" s="78"/>
      <c r="CU125" s="78"/>
      <c r="CV125" s="78"/>
      <c r="CW125" s="78"/>
      <c r="CX125" s="78"/>
      <c r="CY125" s="78"/>
      <c r="CZ125" s="78"/>
      <c r="DA125" s="78"/>
      <c r="DB125" s="78"/>
      <c r="DC125" s="78"/>
      <c r="DD125" s="78"/>
      <c r="DE125" s="78"/>
      <c r="DF125" s="78"/>
      <c r="DG125" s="78"/>
      <c r="DH125" s="78"/>
      <c r="DI125" s="78"/>
      <c r="DJ125" s="78"/>
      <c r="DK125" s="78"/>
      <c r="DL125" s="78"/>
      <c r="DM125" s="78"/>
      <c r="DN125" s="78"/>
      <c r="DO125" s="78"/>
      <c r="DP125" s="78"/>
      <c r="DQ125" s="78"/>
      <c r="DR125" s="78"/>
      <c r="DS125" s="78"/>
      <c r="DT125" s="78"/>
      <c r="DU125" s="78"/>
      <c r="DV125" s="78"/>
      <c r="DW125" s="78"/>
      <c r="DX125" s="78"/>
      <c r="DY125" s="78"/>
      <c r="DZ125" s="78"/>
      <c r="EA125" s="78"/>
      <c r="EB125" s="78"/>
      <c r="EC125" s="78"/>
      <c r="ED125" s="78"/>
      <c r="EE125" s="78"/>
      <c r="EF125" s="78"/>
      <c r="EG125" s="78"/>
      <c r="EH125" s="78"/>
      <c r="EI125" s="78"/>
      <c r="EJ125" s="78"/>
      <c r="EK125" s="78"/>
      <c r="EL125" s="78"/>
      <c r="EM125" s="78"/>
      <c r="EN125" s="78"/>
      <c r="EO125" s="78"/>
      <c r="EP125" s="78"/>
      <c r="EQ125" s="78"/>
      <c r="ER125" s="78"/>
      <c r="ES125" s="78"/>
      <c r="ET125" s="78"/>
      <c r="EU125" s="78"/>
      <c r="EV125" s="78"/>
      <c r="EW125" s="78"/>
      <c r="EX125" s="78"/>
      <c r="EY125" s="78"/>
      <c r="EZ125" s="78"/>
      <c r="FA125" s="78"/>
      <c r="FB125" s="78"/>
      <c r="FC125" s="78"/>
      <c r="FD125" s="78"/>
      <c r="FE125" s="78"/>
      <c r="FF125" s="78"/>
      <c r="FG125" s="78"/>
      <c r="FH125" s="78"/>
      <c r="FI125" s="78"/>
      <c r="FJ125" s="78"/>
      <c r="FK125" s="78"/>
      <c r="FL125" s="78"/>
      <c r="FM125" s="78"/>
      <c r="FN125" s="78"/>
      <c r="FO125" s="78"/>
      <c r="FP125" s="78"/>
      <c r="FQ125" s="78"/>
      <c r="FR125" s="78"/>
      <c r="FS125" s="78"/>
      <c r="FT125" s="78"/>
      <c r="FU125" s="78"/>
      <c r="FV125" s="78"/>
      <c r="FW125" s="78"/>
      <c r="FX125" s="78"/>
      <c r="FY125" s="68"/>
    </row>
    <row r="126" spans="1:181" ht="18" hidden="1" customHeight="1" outlineLevel="1">
      <c r="A126" s="60"/>
      <c r="B126" s="81">
        <v>8.0799999999999983</v>
      </c>
      <c r="C126" s="82" t="b">
        <v>0</v>
      </c>
      <c r="D126" s="83"/>
      <c r="E126" s="71"/>
      <c r="F126" s="72" t="str">
        <f t="array" ref="F126">IFERROR(INDEX(#REF!, MATCH($G126,#REF!, 0)), "")</f>
        <v/>
      </c>
      <c r="G126" s="73"/>
      <c r="H126" s="74"/>
      <c r="I126" s="75"/>
      <c r="J126" s="76" t="str">
        <f t="shared" si="7"/>
        <v/>
      </c>
      <c r="K126" s="77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  <c r="CF126" s="78"/>
      <c r="CG126" s="78"/>
      <c r="CH126" s="78"/>
      <c r="CI126" s="78"/>
      <c r="CJ126" s="78"/>
      <c r="CK126" s="78"/>
      <c r="CL126" s="78"/>
      <c r="CM126" s="78"/>
      <c r="CN126" s="78"/>
      <c r="CO126" s="78"/>
      <c r="CP126" s="78"/>
      <c r="CQ126" s="78"/>
      <c r="CR126" s="78"/>
      <c r="CS126" s="78"/>
      <c r="CT126" s="78"/>
      <c r="CU126" s="78"/>
      <c r="CV126" s="78"/>
      <c r="CW126" s="78"/>
      <c r="CX126" s="78"/>
      <c r="CY126" s="78"/>
      <c r="CZ126" s="78"/>
      <c r="DA126" s="78"/>
      <c r="DB126" s="78"/>
      <c r="DC126" s="78"/>
      <c r="DD126" s="78"/>
      <c r="DE126" s="78"/>
      <c r="DF126" s="78"/>
      <c r="DG126" s="78"/>
      <c r="DH126" s="78"/>
      <c r="DI126" s="78"/>
      <c r="DJ126" s="78"/>
      <c r="DK126" s="78"/>
      <c r="DL126" s="78"/>
      <c r="DM126" s="78"/>
      <c r="DN126" s="78"/>
      <c r="DO126" s="78"/>
      <c r="DP126" s="78"/>
      <c r="DQ126" s="78"/>
      <c r="DR126" s="78"/>
      <c r="DS126" s="78"/>
      <c r="DT126" s="78"/>
      <c r="DU126" s="78"/>
      <c r="DV126" s="78"/>
      <c r="DW126" s="78"/>
      <c r="DX126" s="78"/>
      <c r="DY126" s="78"/>
      <c r="DZ126" s="78"/>
      <c r="EA126" s="78"/>
      <c r="EB126" s="78"/>
      <c r="EC126" s="78"/>
      <c r="ED126" s="78"/>
      <c r="EE126" s="78"/>
      <c r="EF126" s="78"/>
      <c r="EG126" s="78"/>
      <c r="EH126" s="78"/>
      <c r="EI126" s="78"/>
      <c r="EJ126" s="78"/>
      <c r="EK126" s="78"/>
      <c r="EL126" s="78"/>
      <c r="EM126" s="78"/>
      <c r="EN126" s="78"/>
      <c r="EO126" s="78"/>
      <c r="EP126" s="78"/>
      <c r="EQ126" s="78"/>
      <c r="ER126" s="78"/>
      <c r="ES126" s="78"/>
      <c r="ET126" s="78"/>
      <c r="EU126" s="78"/>
      <c r="EV126" s="78"/>
      <c r="EW126" s="78"/>
      <c r="EX126" s="78"/>
      <c r="EY126" s="78"/>
      <c r="EZ126" s="78"/>
      <c r="FA126" s="78"/>
      <c r="FB126" s="78"/>
      <c r="FC126" s="78"/>
      <c r="FD126" s="78"/>
      <c r="FE126" s="78"/>
      <c r="FF126" s="78"/>
      <c r="FG126" s="78"/>
      <c r="FH126" s="78"/>
      <c r="FI126" s="78"/>
      <c r="FJ126" s="78"/>
      <c r="FK126" s="78"/>
      <c r="FL126" s="78"/>
      <c r="FM126" s="78"/>
      <c r="FN126" s="78"/>
      <c r="FO126" s="78"/>
      <c r="FP126" s="78"/>
      <c r="FQ126" s="78"/>
      <c r="FR126" s="78"/>
      <c r="FS126" s="78"/>
      <c r="FT126" s="78"/>
      <c r="FU126" s="78"/>
      <c r="FV126" s="78"/>
      <c r="FW126" s="78"/>
      <c r="FX126" s="78"/>
      <c r="FY126" s="68"/>
    </row>
    <row r="127" spans="1:181" ht="18" hidden="1" customHeight="1" outlineLevel="1">
      <c r="A127" s="60"/>
      <c r="B127" s="81">
        <v>8.0899999999999981</v>
      </c>
      <c r="C127" s="82" t="b">
        <v>0</v>
      </c>
      <c r="D127" s="71"/>
      <c r="E127" s="71"/>
      <c r="F127" s="72" t="str">
        <f t="array" ref="F127">IFERROR(INDEX(#REF!, MATCH($G127,#REF!, 0)), "")</f>
        <v/>
      </c>
      <c r="G127" s="73"/>
      <c r="H127" s="74"/>
      <c r="I127" s="75"/>
      <c r="J127" s="76" t="str">
        <f t="shared" si="7"/>
        <v/>
      </c>
      <c r="K127" s="77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  <c r="CF127" s="78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8"/>
      <c r="CT127" s="78"/>
      <c r="CU127" s="78"/>
      <c r="CV127" s="78"/>
      <c r="CW127" s="78"/>
      <c r="CX127" s="78"/>
      <c r="CY127" s="78"/>
      <c r="CZ127" s="78"/>
      <c r="DA127" s="78"/>
      <c r="DB127" s="78"/>
      <c r="DC127" s="78"/>
      <c r="DD127" s="78"/>
      <c r="DE127" s="78"/>
      <c r="DF127" s="78"/>
      <c r="DG127" s="78"/>
      <c r="DH127" s="78"/>
      <c r="DI127" s="78"/>
      <c r="DJ127" s="78"/>
      <c r="DK127" s="78"/>
      <c r="DL127" s="78"/>
      <c r="DM127" s="78"/>
      <c r="DN127" s="78"/>
      <c r="DO127" s="78"/>
      <c r="DP127" s="78"/>
      <c r="DQ127" s="78"/>
      <c r="DR127" s="78"/>
      <c r="DS127" s="78"/>
      <c r="DT127" s="78"/>
      <c r="DU127" s="78"/>
      <c r="DV127" s="78"/>
      <c r="DW127" s="78"/>
      <c r="DX127" s="78"/>
      <c r="DY127" s="78"/>
      <c r="DZ127" s="78"/>
      <c r="EA127" s="78"/>
      <c r="EB127" s="78"/>
      <c r="EC127" s="78"/>
      <c r="ED127" s="78"/>
      <c r="EE127" s="78"/>
      <c r="EF127" s="78"/>
      <c r="EG127" s="78"/>
      <c r="EH127" s="78"/>
      <c r="EI127" s="78"/>
      <c r="EJ127" s="78"/>
      <c r="EK127" s="78"/>
      <c r="EL127" s="78"/>
      <c r="EM127" s="78"/>
      <c r="EN127" s="78"/>
      <c r="EO127" s="78"/>
      <c r="EP127" s="78"/>
      <c r="EQ127" s="78"/>
      <c r="ER127" s="78"/>
      <c r="ES127" s="78"/>
      <c r="ET127" s="78"/>
      <c r="EU127" s="78"/>
      <c r="EV127" s="78"/>
      <c r="EW127" s="78"/>
      <c r="EX127" s="78"/>
      <c r="EY127" s="78"/>
      <c r="EZ127" s="78"/>
      <c r="FA127" s="78"/>
      <c r="FB127" s="78"/>
      <c r="FC127" s="78"/>
      <c r="FD127" s="78"/>
      <c r="FE127" s="78"/>
      <c r="FF127" s="78"/>
      <c r="FG127" s="78"/>
      <c r="FH127" s="78"/>
      <c r="FI127" s="78"/>
      <c r="FJ127" s="78"/>
      <c r="FK127" s="78"/>
      <c r="FL127" s="78"/>
      <c r="FM127" s="78"/>
      <c r="FN127" s="78"/>
      <c r="FO127" s="78"/>
      <c r="FP127" s="78"/>
      <c r="FQ127" s="78"/>
      <c r="FR127" s="78"/>
      <c r="FS127" s="78"/>
      <c r="FT127" s="78"/>
      <c r="FU127" s="78"/>
      <c r="FV127" s="78"/>
      <c r="FW127" s="78"/>
      <c r="FX127" s="78"/>
      <c r="FY127" s="68"/>
    </row>
    <row r="128" spans="1:181" ht="18" hidden="1" customHeight="1" outlineLevel="1">
      <c r="A128" s="60"/>
      <c r="B128" s="81">
        <v>8.0999999999999979</v>
      </c>
      <c r="C128" s="82" t="b">
        <v>0</v>
      </c>
      <c r="D128" s="83"/>
      <c r="E128" s="71"/>
      <c r="F128" s="72" t="str">
        <f t="array" ref="F128">IFERROR(INDEX(#REF!, MATCH($G128,#REF!, 0)), "")</f>
        <v/>
      </c>
      <c r="G128" s="73"/>
      <c r="H128" s="74"/>
      <c r="I128" s="75"/>
      <c r="J128" s="76" t="str">
        <f t="shared" si="7"/>
        <v/>
      </c>
      <c r="K128" s="77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  <c r="CF128" s="78"/>
      <c r="CG128" s="78"/>
      <c r="CH128" s="78"/>
      <c r="CI128" s="78"/>
      <c r="CJ128" s="78"/>
      <c r="CK128" s="78"/>
      <c r="CL128" s="78"/>
      <c r="CM128" s="78"/>
      <c r="CN128" s="78"/>
      <c r="CO128" s="78"/>
      <c r="CP128" s="78"/>
      <c r="CQ128" s="78"/>
      <c r="CR128" s="78"/>
      <c r="CS128" s="78"/>
      <c r="CT128" s="78"/>
      <c r="CU128" s="78"/>
      <c r="CV128" s="78"/>
      <c r="CW128" s="78"/>
      <c r="CX128" s="78"/>
      <c r="CY128" s="78"/>
      <c r="CZ128" s="78"/>
      <c r="DA128" s="78"/>
      <c r="DB128" s="78"/>
      <c r="DC128" s="78"/>
      <c r="DD128" s="78"/>
      <c r="DE128" s="78"/>
      <c r="DF128" s="78"/>
      <c r="DG128" s="78"/>
      <c r="DH128" s="78"/>
      <c r="DI128" s="78"/>
      <c r="DJ128" s="78"/>
      <c r="DK128" s="78"/>
      <c r="DL128" s="78"/>
      <c r="DM128" s="78"/>
      <c r="DN128" s="78"/>
      <c r="DO128" s="78"/>
      <c r="DP128" s="78"/>
      <c r="DQ128" s="78"/>
      <c r="DR128" s="78"/>
      <c r="DS128" s="78"/>
      <c r="DT128" s="78"/>
      <c r="DU128" s="78"/>
      <c r="DV128" s="78"/>
      <c r="DW128" s="78"/>
      <c r="DX128" s="78"/>
      <c r="DY128" s="78"/>
      <c r="DZ128" s="78"/>
      <c r="EA128" s="78"/>
      <c r="EB128" s="78"/>
      <c r="EC128" s="78"/>
      <c r="ED128" s="78"/>
      <c r="EE128" s="78"/>
      <c r="EF128" s="78"/>
      <c r="EG128" s="78"/>
      <c r="EH128" s="78"/>
      <c r="EI128" s="78"/>
      <c r="EJ128" s="78"/>
      <c r="EK128" s="78"/>
      <c r="EL128" s="78"/>
      <c r="EM128" s="78"/>
      <c r="EN128" s="78"/>
      <c r="EO128" s="78"/>
      <c r="EP128" s="78"/>
      <c r="EQ128" s="78"/>
      <c r="ER128" s="78"/>
      <c r="ES128" s="78"/>
      <c r="ET128" s="78"/>
      <c r="EU128" s="78"/>
      <c r="EV128" s="78"/>
      <c r="EW128" s="78"/>
      <c r="EX128" s="78"/>
      <c r="EY128" s="78"/>
      <c r="EZ128" s="78"/>
      <c r="FA128" s="78"/>
      <c r="FB128" s="78"/>
      <c r="FC128" s="78"/>
      <c r="FD128" s="78"/>
      <c r="FE128" s="78"/>
      <c r="FF128" s="78"/>
      <c r="FG128" s="78"/>
      <c r="FH128" s="78"/>
      <c r="FI128" s="78"/>
      <c r="FJ128" s="78"/>
      <c r="FK128" s="78"/>
      <c r="FL128" s="78"/>
      <c r="FM128" s="78"/>
      <c r="FN128" s="78"/>
      <c r="FO128" s="78"/>
      <c r="FP128" s="78"/>
      <c r="FQ128" s="78"/>
      <c r="FR128" s="78"/>
      <c r="FS128" s="78"/>
      <c r="FT128" s="78"/>
      <c r="FU128" s="78"/>
      <c r="FV128" s="78"/>
      <c r="FW128" s="78"/>
      <c r="FX128" s="78"/>
      <c r="FY128" s="68"/>
    </row>
    <row r="129" spans="1:181" ht="18" hidden="1" customHeight="1" outlineLevel="1">
      <c r="A129" s="60"/>
      <c r="B129" s="81">
        <v>8.1099999999999977</v>
      </c>
      <c r="C129" s="82" t="b">
        <v>0</v>
      </c>
      <c r="D129" s="71"/>
      <c r="E129" s="71"/>
      <c r="F129" s="72" t="str">
        <f t="array" ref="F129">IFERROR(INDEX(#REF!, MATCH($G129,#REF!, 0)), "")</f>
        <v/>
      </c>
      <c r="G129" s="73"/>
      <c r="H129" s="74"/>
      <c r="I129" s="75"/>
      <c r="J129" s="76" t="str">
        <f t="shared" si="7"/>
        <v/>
      </c>
      <c r="K129" s="77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  <c r="CF129" s="78"/>
      <c r="CG129" s="78"/>
      <c r="CH129" s="78"/>
      <c r="CI129" s="78"/>
      <c r="CJ129" s="78"/>
      <c r="CK129" s="78"/>
      <c r="CL129" s="78"/>
      <c r="CM129" s="78"/>
      <c r="CN129" s="78"/>
      <c r="CO129" s="78"/>
      <c r="CP129" s="78"/>
      <c r="CQ129" s="78"/>
      <c r="CR129" s="78"/>
      <c r="CS129" s="78"/>
      <c r="CT129" s="78"/>
      <c r="CU129" s="78"/>
      <c r="CV129" s="78"/>
      <c r="CW129" s="78"/>
      <c r="CX129" s="78"/>
      <c r="CY129" s="78"/>
      <c r="CZ129" s="78"/>
      <c r="DA129" s="78"/>
      <c r="DB129" s="78"/>
      <c r="DC129" s="78"/>
      <c r="DD129" s="78"/>
      <c r="DE129" s="78"/>
      <c r="DF129" s="78"/>
      <c r="DG129" s="78"/>
      <c r="DH129" s="78"/>
      <c r="DI129" s="78"/>
      <c r="DJ129" s="78"/>
      <c r="DK129" s="78"/>
      <c r="DL129" s="78"/>
      <c r="DM129" s="78"/>
      <c r="DN129" s="78"/>
      <c r="DO129" s="78"/>
      <c r="DP129" s="78"/>
      <c r="DQ129" s="78"/>
      <c r="DR129" s="78"/>
      <c r="DS129" s="78"/>
      <c r="DT129" s="78"/>
      <c r="DU129" s="78"/>
      <c r="DV129" s="78"/>
      <c r="DW129" s="78"/>
      <c r="DX129" s="78"/>
      <c r="DY129" s="78"/>
      <c r="DZ129" s="78"/>
      <c r="EA129" s="78"/>
      <c r="EB129" s="78"/>
      <c r="EC129" s="78"/>
      <c r="ED129" s="78"/>
      <c r="EE129" s="78"/>
      <c r="EF129" s="78"/>
      <c r="EG129" s="78"/>
      <c r="EH129" s="78"/>
      <c r="EI129" s="78"/>
      <c r="EJ129" s="78"/>
      <c r="EK129" s="78"/>
      <c r="EL129" s="78"/>
      <c r="EM129" s="78"/>
      <c r="EN129" s="78"/>
      <c r="EO129" s="78"/>
      <c r="EP129" s="78"/>
      <c r="EQ129" s="78"/>
      <c r="ER129" s="78"/>
      <c r="ES129" s="78"/>
      <c r="ET129" s="78"/>
      <c r="EU129" s="78"/>
      <c r="EV129" s="78"/>
      <c r="EW129" s="78"/>
      <c r="EX129" s="78"/>
      <c r="EY129" s="78"/>
      <c r="EZ129" s="78"/>
      <c r="FA129" s="78"/>
      <c r="FB129" s="78"/>
      <c r="FC129" s="78"/>
      <c r="FD129" s="78"/>
      <c r="FE129" s="78"/>
      <c r="FF129" s="78"/>
      <c r="FG129" s="78"/>
      <c r="FH129" s="78"/>
      <c r="FI129" s="78"/>
      <c r="FJ129" s="78"/>
      <c r="FK129" s="78"/>
      <c r="FL129" s="78"/>
      <c r="FM129" s="78"/>
      <c r="FN129" s="78"/>
      <c r="FO129" s="78"/>
      <c r="FP129" s="78"/>
      <c r="FQ129" s="78"/>
      <c r="FR129" s="78"/>
      <c r="FS129" s="78"/>
      <c r="FT129" s="78"/>
      <c r="FU129" s="78"/>
      <c r="FV129" s="78"/>
      <c r="FW129" s="78"/>
      <c r="FX129" s="78"/>
      <c r="FY129" s="68"/>
    </row>
    <row r="130" spans="1:181" ht="18" hidden="1" customHeight="1" outlineLevel="1">
      <c r="A130" s="60"/>
      <c r="B130" s="81">
        <v>8.1199999999999974</v>
      </c>
      <c r="C130" s="82" t="b">
        <v>0</v>
      </c>
      <c r="D130" s="83"/>
      <c r="E130" s="71"/>
      <c r="F130" s="72" t="str">
        <f t="array" ref="F130">IFERROR(INDEX(#REF!, MATCH($G130,#REF!, 0)), "")</f>
        <v/>
      </c>
      <c r="G130" s="73"/>
      <c r="H130" s="74"/>
      <c r="I130" s="75"/>
      <c r="J130" s="76" t="str">
        <f t="shared" si="7"/>
        <v/>
      </c>
      <c r="K130" s="77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  <c r="CF130" s="78"/>
      <c r="CG130" s="78"/>
      <c r="CH130" s="78"/>
      <c r="CI130" s="78"/>
      <c r="CJ130" s="78"/>
      <c r="CK130" s="78"/>
      <c r="CL130" s="78"/>
      <c r="CM130" s="78"/>
      <c r="CN130" s="78"/>
      <c r="CO130" s="78"/>
      <c r="CP130" s="78"/>
      <c r="CQ130" s="78"/>
      <c r="CR130" s="78"/>
      <c r="CS130" s="78"/>
      <c r="CT130" s="78"/>
      <c r="CU130" s="78"/>
      <c r="CV130" s="78"/>
      <c r="CW130" s="78"/>
      <c r="CX130" s="78"/>
      <c r="CY130" s="78"/>
      <c r="CZ130" s="78"/>
      <c r="DA130" s="78"/>
      <c r="DB130" s="78"/>
      <c r="DC130" s="78"/>
      <c r="DD130" s="78"/>
      <c r="DE130" s="78"/>
      <c r="DF130" s="78"/>
      <c r="DG130" s="78"/>
      <c r="DH130" s="78"/>
      <c r="DI130" s="78"/>
      <c r="DJ130" s="78"/>
      <c r="DK130" s="78"/>
      <c r="DL130" s="78"/>
      <c r="DM130" s="78"/>
      <c r="DN130" s="78"/>
      <c r="DO130" s="78"/>
      <c r="DP130" s="78"/>
      <c r="DQ130" s="78"/>
      <c r="DR130" s="78"/>
      <c r="DS130" s="78"/>
      <c r="DT130" s="78"/>
      <c r="DU130" s="78"/>
      <c r="DV130" s="78"/>
      <c r="DW130" s="78"/>
      <c r="DX130" s="78"/>
      <c r="DY130" s="78"/>
      <c r="DZ130" s="78"/>
      <c r="EA130" s="78"/>
      <c r="EB130" s="78"/>
      <c r="EC130" s="78"/>
      <c r="ED130" s="78"/>
      <c r="EE130" s="78"/>
      <c r="EF130" s="78"/>
      <c r="EG130" s="78"/>
      <c r="EH130" s="78"/>
      <c r="EI130" s="78"/>
      <c r="EJ130" s="78"/>
      <c r="EK130" s="78"/>
      <c r="EL130" s="78"/>
      <c r="EM130" s="78"/>
      <c r="EN130" s="78"/>
      <c r="EO130" s="78"/>
      <c r="EP130" s="78"/>
      <c r="EQ130" s="78"/>
      <c r="ER130" s="78"/>
      <c r="ES130" s="78"/>
      <c r="ET130" s="78"/>
      <c r="EU130" s="78"/>
      <c r="EV130" s="78"/>
      <c r="EW130" s="78"/>
      <c r="EX130" s="78"/>
      <c r="EY130" s="78"/>
      <c r="EZ130" s="78"/>
      <c r="FA130" s="78"/>
      <c r="FB130" s="78"/>
      <c r="FC130" s="78"/>
      <c r="FD130" s="78"/>
      <c r="FE130" s="78"/>
      <c r="FF130" s="78"/>
      <c r="FG130" s="78"/>
      <c r="FH130" s="78"/>
      <c r="FI130" s="78"/>
      <c r="FJ130" s="78"/>
      <c r="FK130" s="78"/>
      <c r="FL130" s="78"/>
      <c r="FM130" s="78"/>
      <c r="FN130" s="78"/>
      <c r="FO130" s="78"/>
      <c r="FP130" s="78"/>
      <c r="FQ130" s="78"/>
      <c r="FR130" s="78"/>
      <c r="FS130" s="78"/>
      <c r="FT130" s="78"/>
      <c r="FU130" s="78"/>
      <c r="FV130" s="78"/>
      <c r="FW130" s="78"/>
      <c r="FX130" s="78"/>
      <c r="FY130" s="68"/>
    </row>
    <row r="131" spans="1:181" ht="18" hidden="1" customHeight="1" outlineLevel="1">
      <c r="A131" s="60"/>
      <c r="B131" s="81">
        <v>8.1299999999999972</v>
      </c>
      <c r="C131" s="82" t="b">
        <v>0</v>
      </c>
      <c r="D131" s="71"/>
      <c r="E131" s="71"/>
      <c r="F131" s="72" t="str">
        <f t="array" ref="F131">IFERROR(INDEX(#REF!, MATCH($G131,#REF!, 0)), "")</f>
        <v/>
      </c>
      <c r="G131" s="73"/>
      <c r="H131" s="74"/>
      <c r="I131" s="75"/>
      <c r="J131" s="76" t="str">
        <f t="shared" si="7"/>
        <v/>
      </c>
      <c r="K131" s="77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  <c r="CF131" s="78"/>
      <c r="CG131" s="78"/>
      <c r="CH131" s="78"/>
      <c r="CI131" s="78"/>
      <c r="CJ131" s="78"/>
      <c r="CK131" s="78"/>
      <c r="CL131" s="78"/>
      <c r="CM131" s="78"/>
      <c r="CN131" s="78"/>
      <c r="CO131" s="78"/>
      <c r="CP131" s="78"/>
      <c r="CQ131" s="78"/>
      <c r="CR131" s="78"/>
      <c r="CS131" s="78"/>
      <c r="CT131" s="78"/>
      <c r="CU131" s="78"/>
      <c r="CV131" s="78"/>
      <c r="CW131" s="78"/>
      <c r="CX131" s="78"/>
      <c r="CY131" s="78"/>
      <c r="CZ131" s="78"/>
      <c r="DA131" s="78"/>
      <c r="DB131" s="78"/>
      <c r="DC131" s="78"/>
      <c r="DD131" s="78"/>
      <c r="DE131" s="78"/>
      <c r="DF131" s="78"/>
      <c r="DG131" s="78"/>
      <c r="DH131" s="78"/>
      <c r="DI131" s="78"/>
      <c r="DJ131" s="78"/>
      <c r="DK131" s="78"/>
      <c r="DL131" s="78"/>
      <c r="DM131" s="78"/>
      <c r="DN131" s="78"/>
      <c r="DO131" s="78"/>
      <c r="DP131" s="78"/>
      <c r="DQ131" s="78"/>
      <c r="DR131" s="78"/>
      <c r="DS131" s="78"/>
      <c r="DT131" s="78"/>
      <c r="DU131" s="78"/>
      <c r="DV131" s="78"/>
      <c r="DW131" s="78"/>
      <c r="DX131" s="78"/>
      <c r="DY131" s="78"/>
      <c r="DZ131" s="78"/>
      <c r="EA131" s="78"/>
      <c r="EB131" s="78"/>
      <c r="EC131" s="78"/>
      <c r="ED131" s="78"/>
      <c r="EE131" s="78"/>
      <c r="EF131" s="78"/>
      <c r="EG131" s="78"/>
      <c r="EH131" s="78"/>
      <c r="EI131" s="78"/>
      <c r="EJ131" s="78"/>
      <c r="EK131" s="78"/>
      <c r="EL131" s="78"/>
      <c r="EM131" s="78"/>
      <c r="EN131" s="78"/>
      <c r="EO131" s="78"/>
      <c r="EP131" s="78"/>
      <c r="EQ131" s="78"/>
      <c r="ER131" s="78"/>
      <c r="ES131" s="78"/>
      <c r="ET131" s="78"/>
      <c r="EU131" s="78"/>
      <c r="EV131" s="78"/>
      <c r="EW131" s="78"/>
      <c r="EX131" s="78"/>
      <c r="EY131" s="78"/>
      <c r="EZ131" s="78"/>
      <c r="FA131" s="78"/>
      <c r="FB131" s="78"/>
      <c r="FC131" s="78"/>
      <c r="FD131" s="78"/>
      <c r="FE131" s="78"/>
      <c r="FF131" s="78"/>
      <c r="FG131" s="78"/>
      <c r="FH131" s="78"/>
      <c r="FI131" s="78"/>
      <c r="FJ131" s="78"/>
      <c r="FK131" s="78"/>
      <c r="FL131" s="78"/>
      <c r="FM131" s="78"/>
      <c r="FN131" s="78"/>
      <c r="FO131" s="78"/>
      <c r="FP131" s="78"/>
      <c r="FQ131" s="78"/>
      <c r="FR131" s="78"/>
      <c r="FS131" s="78"/>
      <c r="FT131" s="78"/>
      <c r="FU131" s="78"/>
      <c r="FV131" s="78"/>
      <c r="FW131" s="78"/>
      <c r="FX131" s="78"/>
      <c r="FY131" s="68"/>
    </row>
    <row r="132" spans="1:181" ht="18" hidden="1" customHeight="1" outlineLevel="1">
      <c r="A132" s="60"/>
      <c r="B132" s="81">
        <v>8.139999999999997</v>
      </c>
      <c r="C132" s="82" t="b">
        <v>0</v>
      </c>
      <c r="D132" s="83"/>
      <c r="E132" s="71"/>
      <c r="F132" s="72" t="str">
        <f t="array" ref="F132">IFERROR(INDEX(#REF!, MATCH($G132,#REF!, 0)), "")</f>
        <v/>
      </c>
      <c r="G132" s="73"/>
      <c r="H132" s="74"/>
      <c r="I132" s="75"/>
      <c r="J132" s="76" t="str">
        <f t="shared" si="7"/>
        <v/>
      </c>
      <c r="K132" s="77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  <c r="CF132" s="78"/>
      <c r="CG132" s="78"/>
      <c r="CH132" s="78"/>
      <c r="CI132" s="78"/>
      <c r="CJ132" s="78"/>
      <c r="CK132" s="78"/>
      <c r="CL132" s="78"/>
      <c r="CM132" s="78"/>
      <c r="CN132" s="78"/>
      <c r="CO132" s="78"/>
      <c r="CP132" s="78"/>
      <c r="CQ132" s="78"/>
      <c r="CR132" s="78"/>
      <c r="CS132" s="78"/>
      <c r="CT132" s="78"/>
      <c r="CU132" s="78"/>
      <c r="CV132" s="78"/>
      <c r="CW132" s="78"/>
      <c r="CX132" s="78"/>
      <c r="CY132" s="78"/>
      <c r="CZ132" s="78"/>
      <c r="DA132" s="78"/>
      <c r="DB132" s="78"/>
      <c r="DC132" s="78"/>
      <c r="DD132" s="78"/>
      <c r="DE132" s="78"/>
      <c r="DF132" s="78"/>
      <c r="DG132" s="78"/>
      <c r="DH132" s="78"/>
      <c r="DI132" s="78"/>
      <c r="DJ132" s="78"/>
      <c r="DK132" s="78"/>
      <c r="DL132" s="78"/>
      <c r="DM132" s="78"/>
      <c r="DN132" s="78"/>
      <c r="DO132" s="78"/>
      <c r="DP132" s="78"/>
      <c r="DQ132" s="78"/>
      <c r="DR132" s="78"/>
      <c r="DS132" s="78"/>
      <c r="DT132" s="78"/>
      <c r="DU132" s="78"/>
      <c r="DV132" s="78"/>
      <c r="DW132" s="78"/>
      <c r="DX132" s="78"/>
      <c r="DY132" s="78"/>
      <c r="DZ132" s="78"/>
      <c r="EA132" s="78"/>
      <c r="EB132" s="78"/>
      <c r="EC132" s="78"/>
      <c r="ED132" s="78"/>
      <c r="EE132" s="78"/>
      <c r="EF132" s="78"/>
      <c r="EG132" s="78"/>
      <c r="EH132" s="78"/>
      <c r="EI132" s="78"/>
      <c r="EJ132" s="78"/>
      <c r="EK132" s="78"/>
      <c r="EL132" s="78"/>
      <c r="EM132" s="78"/>
      <c r="EN132" s="78"/>
      <c r="EO132" s="78"/>
      <c r="EP132" s="78"/>
      <c r="EQ132" s="78"/>
      <c r="ER132" s="78"/>
      <c r="ES132" s="78"/>
      <c r="ET132" s="78"/>
      <c r="EU132" s="78"/>
      <c r="EV132" s="78"/>
      <c r="EW132" s="78"/>
      <c r="EX132" s="78"/>
      <c r="EY132" s="78"/>
      <c r="EZ132" s="78"/>
      <c r="FA132" s="78"/>
      <c r="FB132" s="78"/>
      <c r="FC132" s="78"/>
      <c r="FD132" s="78"/>
      <c r="FE132" s="78"/>
      <c r="FF132" s="78"/>
      <c r="FG132" s="78"/>
      <c r="FH132" s="78"/>
      <c r="FI132" s="78"/>
      <c r="FJ132" s="78"/>
      <c r="FK132" s="78"/>
      <c r="FL132" s="78"/>
      <c r="FM132" s="78"/>
      <c r="FN132" s="78"/>
      <c r="FO132" s="78"/>
      <c r="FP132" s="78"/>
      <c r="FQ132" s="78"/>
      <c r="FR132" s="78"/>
      <c r="FS132" s="78"/>
      <c r="FT132" s="78"/>
      <c r="FU132" s="78"/>
      <c r="FV132" s="78"/>
      <c r="FW132" s="78"/>
      <c r="FX132" s="78"/>
      <c r="FY132" s="68"/>
    </row>
    <row r="133" spans="1:181" ht="18" hidden="1" customHeight="1" outlineLevel="1">
      <c r="A133" s="60"/>
      <c r="B133" s="84">
        <v>8.1499999999999968</v>
      </c>
      <c r="C133" s="85" t="b">
        <v>0</v>
      </c>
      <c r="D133" s="71"/>
      <c r="E133" s="71"/>
      <c r="F133" s="72" t="str">
        <f t="array" ref="F133">IFERROR(INDEX(#REF!, MATCH($G133,#REF!, 0)), "")</f>
        <v/>
      </c>
      <c r="G133" s="73"/>
      <c r="H133" s="74"/>
      <c r="I133" s="75"/>
      <c r="J133" s="76" t="str">
        <f t="shared" si="7"/>
        <v/>
      </c>
      <c r="K133" s="86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  <c r="AA133" s="87"/>
      <c r="AB133" s="87"/>
      <c r="AC133" s="87"/>
      <c r="AD133" s="87"/>
      <c r="AE133" s="87"/>
      <c r="AF133" s="87"/>
      <c r="AG133" s="87"/>
      <c r="AH133" s="87"/>
      <c r="AI133" s="87"/>
      <c r="AJ133" s="87"/>
      <c r="AK133" s="87"/>
      <c r="AL133" s="87"/>
      <c r="AM133" s="87"/>
      <c r="AN133" s="87"/>
      <c r="AO133" s="87"/>
      <c r="AP133" s="87"/>
      <c r="AQ133" s="87"/>
      <c r="AR133" s="87"/>
      <c r="AS133" s="87"/>
      <c r="AT133" s="87"/>
      <c r="AU133" s="87"/>
      <c r="AV133" s="87"/>
      <c r="AW133" s="87"/>
      <c r="AX133" s="87"/>
      <c r="AY133" s="87"/>
      <c r="AZ133" s="87"/>
      <c r="BA133" s="87"/>
      <c r="BB133" s="87"/>
      <c r="BC133" s="87"/>
      <c r="BD133" s="87"/>
      <c r="BE133" s="87"/>
      <c r="BF133" s="87"/>
      <c r="BG133" s="87"/>
      <c r="BH133" s="87"/>
      <c r="BI133" s="87"/>
      <c r="BJ133" s="87"/>
      <c r="BK133" s="87"/>
      <c r="BL133" s="87"/>
      <c r="BM133" s="87"/>
      <c r="BN133" s="87"/>
      <c r="BO133" s="87"/>
      <c r="BP133" s="87"/>
      <c r="BQ133" s="87"/>
      <c r="BR133" s="87"/>
      <c r="BS133" s="87"/>
      <c r="BT133" s="87"/>
      <c r="BU133" s="87"/>
      <c r="BV133" s="87"/>
      <c r="BW133" s="87"/>
      <c r="BX133" s="87"/>
      <c r="BY133" s="87"/>
      <c r="BZ133" s="87"/>
      <c r="CA133" s="87"/>
      <c r="CB133" s="87"/>
      <c r="CC133" s="87"/>
      <c r="CD133" s="87"/>
      <c r="CE133" s="87"/>
      <c r="CF133" s="87"/>
      <c r="CG133" s="87"/>
      <c r="CH133" s="87"/>
      <c r="CI133" s="87"/>
      <c r="CJ133" s="87"/>
      <c r="CK133" s="87"/>
      <c r="CL133" s="87"/>
      <c r="CM133" s="87"/>
      <c r="CN133" s="87"/>
      <c r="CO133" s="87"/>
      <c r="CP133" s="87"/>
      <c r="CQ133" s="87"/>
      <c r="CR133" s="87"/>
      <c r="CS133" s="87"/>
      <c r="CT133" s="87"/>
      <c r="CU133" s="87"/>
      <c r="CV133" s="87"/>
      <c r="CW133" s="87"/>
      <c r="CX133" s="87"/>
      <c r="CY133" s="87"/>
      <c r="CZ133" s="87"/>
      <c r="DA133" s="87"/>
      <c r="DB133" s="87"/>
      <c r="DC133" s="87"/>
      <c r="DD133" s="87"/>
      <c r="DE133" s="87"/>
      <c r="DF133" s="87"/>
      <c r="DG133" s="87"/>
      <c r="DH133" s="87"/>
      <c r="DI133" s="87"/>
      <c r="DJ133" s="87"/>
      <c r="DK133" s="87"/>
      <c r="DL133" s="87"/>
      <c r="DM133" s="87"/>
      <c r="DN133" s="87"/>
      <c r="DO133" s="87"/>
      <c r="DP133" s="87"/>
      <c r="DQ133" s="87"/>
      <c r="DR133" s="87"/>
      <c r="DS133" s="87"/>
      <c r="DT133" s="87"/>
      <c r="DU133" s="87"/>
      <c r="DV133" s="87"/>
      <c r="DW133" s="87"/>
      <c r="DX133" s="87"/>
      <c r="DY133" s="87"/>
      <c r="DZ133" s="87"/>
      <c r="EA133" s="87"/>
      <c r="EB133" s="87"/>
      <c r="EC133" s="87"/>
      <c r="ED133" s="87"/>
      <c r="EE133" s="87"/>
      <c r="EF133" s="87"/>
      <c r="EG133" s="87"/>
      <c r="EH133" s="87"/>
      <c r="EI133" s="87"/>
      <c r="EJ133" s="87"/>
      <c r="EK133" s="87"/>
      <c r="EL133" s="87"/>
      <c r="EM133" s="87"/>
      <c r="EN133" s="87"/>
      <c r="EO133" s="87"/>
      <c r="EP133" s="87"/>
      <c r="EQ133" s="87"/>
      <c r="ER133" s="87"/>
      <c r="ES133" s="87"/>
      <c r="ET133" s="87"/>
      <c r="EU133" s="87"/>
      <c r="EV133" s="87"/>
      <c r="EW133" s="87"/>
      <c r="EX133" s="87"/>
      <c r="EY133" s="87"/>
      <c r="EZ133" s="87"/>
      <c r="FA133" s="87"/>
      <c r="FB133" s="87"/>
      <c r="FC133" s="87"/>
      <c r="FD133" s="87"/>
      <c r="FE133" s="87"/>
      <c r="FF133" s="87"/>
      <c r="FG133" s="87"/>
      <c r="FH133" s="87"/>
      <c r="FI133" s="87"/>
      <c r="FJ133" s="87"/>
      <c r="FK133" s="87"/>
      <c r="FL133" s="87"/>
      <c r="FM133" s="87"/>
      <c r="FN133" s="87"/>
      <c r="FO133" s="87"/>
      <c r="FP133" s="87"/>
      <c r="FQ133" s="87"/>
      <c r="FR133" s="87"/>
      <c r="FS133" s="87"/>
      <c r="FT133" s="87"/>
      <c r="FU133" s="87"/>
      <c r="FV133" s="87"/>
      <c r="FW133" s="87"/>
      <c r="FX133" s="87"/>
      <c r="FY133" s="68"/>
    </row>
    <row r="134" spans="1:181" ht="18" customHeight="1">
      <c r="A134" s="60"/>
      <c r="B134" s="90"/>
      <c r="C134" s="91">
        <f>IF(COUNTA($D$119:$D133) = 0, 0, (COUNTIF($C$119:$C133, TRUE) / COUNTA($D$119:$D133)))</f>
        <v>0</v>
      </c>
      <c r="D134" s="155" t="str" cm="1">
        <f t="array" aca="1" ref="D134" ca="1">IFERROR(_xlfn.SINGLE(__xludf.UNSUPPORTED(IFERROR(SPARKLINE(C134, {"charttype","bar";"max",1;"min",0;"color1","#59BFA8"}), ""))),"")</f>
        <v/>
      </c>
      <c r="E134" s="226"/>
      <c r="F134" s="226"/>
      <c r="G134" s="226"/>
      <c r="H134" s="226"/>
      <c r="I134" s="226"/>
      <c r="J134" s="227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  <c r="AV134" s="92"/>
      <c r="AW134" s="92"/>
      <c r="AX134" s="92"/>
      <c r="AY134" s="92"/>
      <c r="AZ134" s="92"/>
      <c r="BA134" s="92"/>
      <c r="BB134" s="92"/>
      <c r="BC134" s="92"/>
      <c r="BD134" s="92"/>
      <c r="BE134" s="92"/>
      <c r="BF134" s="92"/>
      <c r="BG134" s="92"/>
      <c r="BH134" s="92"/>
      <c r="BI134" s="92"/>
      <c r="BJ134" s="92"/>
      <c r="BK134" s="92"/>
      <c r="BL134" s="92"/>
      <c r="BM134" s="92"/>
      <c r="BN134" s="92"/>
      <c r="BO134" s="92"/>
      <c r="BP134" s="92"/>
      <c r="BQ134" s="92"/>
      <c r="BR134" s="92"/>
      <c r="BS134" s="92"/>
      <c r="BT134" s="92"/>
      <c r="BU134" s="92"/>
      <c r="BV134" s="92"/>
      <c r="BW134" s="92"/>
      <c r="BX134" s="92"/>
      <c r="BY134" s="92"/>
      <c r="BZ134" s="92"/>
      <c r="CA134" s="92"/>
      <c r="CB134" s="92"/>
      <c r="CC134" s="92"/>
      <c r="CD134" s="92"/>
      <c r="CE134" s="92"/>
      <c r="CF134" s="92"/>
      <c r="CG134" s="92"/>
      <c r="CH134" s="92"/>
      <c r="CI134" s="92"/>
      <c r="CJ134" s="92"/>
      <c r="CK134" s="92"/>
      <c r="CL134" s="92"/>
      <c r="CM134" s="92"/>
      <c r="CN134" s="92"/>
      <c r="CO134" s="92"/>
      <c r="CP134" s="92"/>
      <c r="CQ134" s="92"/>
      <c r="CR134" s="92"/>
      <c r="CS134" s="92"/>
      <c r="CT134" s="92"/>
      <c r="CU134" s="92"/>
      <c r="CV134" s="92"/>
      <c r="CW134" s="92"/>
      <c r="CX134" s="92"/>
      <c r="CY134" s="92"/>
      <c r="CZ134" s="92"/>
      <c r="DA134" s="92"/>
      <c r="DB134" s="92"/>
      <c r="DC134" s="92"/>
      <c r="DD134" s="92"/>
      <c r="DE134" s="92"/>
      <c r="DF134" s="92"/>
      <c r="DG134" s="92"/>
      <c r="DH134" s="92"/>
      <c r="DI134" s="92"/>
      <c r="DJ134" s="92"/>
      <c r="DK134" s="92"/>
      <c r="DL134" s="92"/>
      <c r="DM134" s="92"/>
      <c r="DN134" s="92"/>
      <c r="DO134" s="92"/>
      <c r="DP134" s="92"/>
      <c r="DQ134" s="92"/>
      <c r="DR134" s="92"/>
      <c r="DS134" s="92"/>
      <c r="DT134" s="92"/>
      <c r="DU134" s="92"/>
      <c r="DV134" s="92"/>
      <c r="DW134" s="92"/>
      <c r="DX134" s="92"/>
      <c r="DY134" s="92"/>
      <c r="DZ134" s="92"/>
      <c r="EA134" s="92"/>
      <c r="EB134" s="92"/>
      <c r="EC134" s="92"/>
      <c r="ED134" s="92"/>
      <c r="EE134" s="92"/>
      <c r="EF134" s="92"/>
      <c r="EG134" s="92"/>
      <c r="EH134" s="92"/>
      <c r="EI134" s="92"/>
      <c r="EJ134" s="92"/>
      <c r="EK134" s="92"/>
      <c r="EL134" s="92"/>
      <c r="EM134" s="92"/>
      <c r="EN134" s="92"/>
      <c r="EO134" s="92"/>
      <c r="EP134" s="92"/>
      <c r="EQ134" s="92"/>
      <c r="ER134" s="92"/>
      <c r="ES134" s="92"/>
      <c r="ET134" s="92"/>
      <c r="EU134" s="92"/>
      <c r="EV134" s="92"/>
      <c r="EW134" s="92"/>
      <c r="EX134" s="92"/>
      <c r="EY134" s="92"/>
      <c r="EZ134" s="92"/>
      <c r="FA134" s="92"/>
      <c r="FB134" s="92"/>
      <c r="FC134" s="92"/>
      <c r="FD134" s="92"/>
      <c r="FE134" s="92"/>
      <c r="FF134" s="92"/>
      <c r="FG134" s="92"/>
      <c r="FH134" s="92"/>
      <c r="FI134" s="92"/>
      <c r="FJ134" s="92"/>
      <c r="FK134" s="92"/>
      <c r="FL134" s="92"/>
      <c r="FM134" s="92"/>
      <c r="FN134" s="92"/>
      <c r="FO134" s="92"/>
      <c r="FP134" s="92"/>
      <c r="FQ134" s="92"/>
      <c r="FR134" s="92"/>
      <c r="FS134" s="92"/>
      <c r="FT134" s="92"/>
      <c r="FU134" s="92"/>
      <c r="FV134" s="92"/>
      <c r="FW134" s="92"/>
      <c r="FX134" s="92"/>
      <c r="FY134" s="68"/>
    </row>
    <row r="135" spans="1:181" ht="18" hidden="1" customHeight="1">
      <c r="A135" s="1"/>
      <c r="B135" s="21" cm="1">
        <f t="array" ref="B135:B150">_xlfn.SEQUENCE(16, 1, 9, 0.01)</f>
        <v>9</v>
      </c>
      <c r="C135" s="22"/>
      <c r="D135" s="23" t="s">
        <v>68</v>
      </c>
      <c r="E135" s="22"/>
      <c r="F135" s="22"/>
      <c r="G135" s="22"/>
      <c r="H135" s="22"/>
      <c r="I135" s="22"/>
      <c r="J135" s="24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"/>
    </row>
    <row r="136" spans="1:181" ht="18" hidden="1" customHeight="1" outlineLevel="1">
      <c r="A136" s="1"/>
      <c r="B136" s="27">
        <v>9.01</v>
      </c>
      <c r="C136" s="28" t="b">
        <v>0</v>
      </c>
      <c r="D136" s="41"/>
      <c r="E136" s="30"/>
      <c r="F136" s="31" t="str">
        <f t="array" ref="F136">IFERROR(INDEX(#REF!, MATCH($G136,#REF!, 0)), "")</f>
        <v/>
      </c>
      <c r="G136" s="32"/>
      <c r="H136" s="33"/>
      <c r="I136" s="45"/>
      <c r="J136" s="35" t="str">
        <f t="shared" ref="J136:J150" si="8">IF(AND(ISNUMBER($H136), ISNUMBER($I136)), $I136-$H136+1, "")</f>
        <v/>
      </c>
      <c r="K136" s="43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  <c r="FM136" s="36"/>
      <c r="FN136" s="36"/>
      <c r="FO136" s="36"/>
      <c r="FP136" s="36"/>
      <c r="FQ136" s="36"/>
      <c r="FR136" s="36"/>
      <c r="FS136" s="36"/>
      <c r="FT136" s="36"/>
      <c r="FU136" s="36"/>
      <c r="FV136" s="36"/>
      <c r="FW136" s="36"/>
      <c r="FX136" s="36"/>
      <c r="FY136" s="2"/>
    </row>
    <row r="137" spans="1:181" ht="18" hidden="1" customHeight="1" outlineLevel="1">
      <c r="A137" s="1"/>
      <c r="B137" s="39">
        <v>9.02</v>
      </c>
      <c r="C137" s="40" t="b">
        <v>0</v>
      </c>
      <c r="D137" s="29"/>
      <c r="E137" s="42"/>
      <c r="F137" s="31" t="str">
        <f t="array" ref="F137">IFERROR(INDEX(#REF!, MATCH($G137,#REF!, 0)), "")</f>
        <v/>
      </c>
      <c r="G137" s="32"/>
      <c r="H137" s="33"/>
      <c r="I137" s="45"/>
      <c r="J137" s="35" t="str">
        <f t="shared" si="8"/>
        <v/>
      </c>
      <c r="K137" s="43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  <c r="FM137" s="36"/>
      <c r="FN137" s="36"/>
      <c r="FO137" s="36"/>
      <c r="FP137" s="36"/>
      <c r="FQ137" s="36"/>
      <c r="FR137" s="36"/>
      <c r="FS137" s="36"/>
      <c r="FT137" s="36"/>
      <c r="FU137" s="36"/>
      <c r="FV137" s="36"/>
      <c r="FW137" s="36"/>
      <c r="FX137" s="36"/>
      <c r="FY137" s="2"/>
    </row>
    <row r="138" spans="1:181" ht="18" hidden="1" customHeight="1" outlineLevel="1">
      <c r="A138" s="1"/>
      <c r="B138" s="39">
        <v>9.0299999999999994</v>
      </c>
      <c r="C138" s="40" t="b">
        <v>0</v>
      </c>
      <c r="D138" s="41"/>
      <c r="E138" s="44"/>
      <c r="F138" s="31" t="str">
        <f t="array" ref="F138">IFERROR(INDEX(#REF!, MATCH($G138,#REF!, 0)), "")</f>
        <v/>
      </c>
      <c r="G138" s="32"/>
      <c r="H138" s="33"/>
      <c r="I138" s="45"/>
      <c r="J138" s="35" t="str">
        <f t="shared" si="8"/>
        <v/>
      </c>
      <c r="K138" s="43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2"/>
    </row>
    <row r="139" spans="1:181" ht="18" hidden="1" customHeight="1" outlineLevel="1">
      <c r="A139" s="1"/>
      <c r="B139" s="39">
        <v>9.0399999999999991</v>
      </c>
      <c r="C139" s="40" t="b">
        <v>0</v>
      </c>
      <c r="D139" s="29"/>
      <c r="E139" s="30"/>
      <c r="F139" s="31" t="str">
        <f t="array" ref="F139">IFERROR(INDEX(#REF!, MATCH($G139,#REF!, 0)), "")</f>
        <v/>
      </c>
      <c r="G139" s="32"/>
      <c r="H139" s="33"/>
      <c r="I139" s="45"/>
      <c r="J139" s="35" t="str">
        <f t="shared" si="8"/>
        <v/>
      </c>
      <c r="K139" s="43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2"/>
    </row>
    <row r="140" spans="1:181" ht="18" hidden="1" customHeight="1" outlineLevel="1">
      <c r="A140" s="1"/>
      <c r="B140" s="39">
        <v>9.0499999999999989</v>
      </c>
      <c r="C140" s="40" t="b">
        <v>0</v>
      </c>
      <c r="D140" s="41"/>
      <c r="E140" s="42"/>
      <c r="F140" s="31" t="str">
        <f t="array" ref="F140">IFERROR(INDEX(#REF!, MATCH($G140,#REF!, 0)), "")</f>
        <v/>
      </c>
      <c r="G140" s="32"/>
      <c r="H140" s="33"/>
      <c r="I140" s="45"/>
      <c r="J140" s="35" t="str">
        <f t="shared" si="8"/>
        <v/>
      </c>
      <c r="K140" s="43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  <c r="FM140" s="36"/>
      <c r="FN140" s="36"/>
      <c r="FO140" s="36"/>
      <c r="FP140" s="36"/>
      <c r="FQ140" s="36"/>
      <c r="FR140" s="36"/>
      <c r="FS140" s="36"/>
      <c r="FT140" s="36"/>
      <c r="FU140" s="36"/>
      <c r="FV140" s="36"/>
      <c r="FW140" s="36"/>
      <c r="FX140" s="36"/>
      <c r="FY140" s="2"/>
    </row>
    <row r="141" spans="1:181" ht="18" hidden="1" customHeight="1" outlineLevel="1">
      <c r="A141" s="1"/>
      <c r="B141" s="39">
        <v>9.0599999999999987</v>
      </c>
      <c r="C141" s="40" t="b">
        <v>0</v>
      </c>
      <c r="D141" s="29"/>
      <c r="E141" s="44"/>
      <c r="F141" s="31" t="str">
        <f t="array" ref="F141">IFERROR(INDEX(#REF!, MATCH($G141,#REF!, 0)), "")</f>
        <v/>
      </c>
      <c r="G141" s="32"/>
      <c r="H141" s="33"/>
      <c r="I141" s="45"/>
      <c r="J141" s="35" t="str">
        <f t="shared" si="8"/>
        <v/>
      </c>
      <c r="K141" s="43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  <c r="FT141" s="36"/>
      <c r="FU141" s="36"/>
      <c r="FV141" s="36"/>
      <c r="FW141" s="36"/>
      <c r="FX141" s="36"/>
      <c r="FY141" s="2"/>
    </row>
    <row r="142" spans="1:181" ht="18" hidden="1" customHeight="1" outlineLevel="1">
      <c r="A142" s="1"/>
      <c r="B142" s="39">
        <v>9.0699999999999985</v>
      </c>
      <c r="C142" s="40" t="b">
        <v>0</v>
      </c>
      <c r="D142" s="41"/>
      <c r="E142" s="30"/>
      <c r="F142" s="31" t="str">
        <f t="array" ref="F142">IFERROR(INDEX(#REF!, MATCH($G142,#REF!, 0)), "")</f>
        <v/>
      </c>
      <c r="G142" s="32"/>
      <c r="H142" s="33"/>
      <c r="I142" s="45"/>
      <c r="J142" s="35" t="str">
        <f t="shared" si="8"/>
        <v/>
      </c>
      <c r="K142" s="43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2"/>
    </row>
    <row r="143" spans="1:181" ht="18" hidden="1" customHeight="1" outlineLevel="1">
      <c r="A143" s="1"/>
      <c r="B143" s="39">
        <v>9.0799999999999983</v>
      </c>
      <c r="C143" s="40" t="b">
        <v>0</v>
      </c>
      <c r="D143" s="29"/>
      <c r="E143" s="42"/>
      <c r="F143" s="31" t="str">
        <f t="array" ref="F143">IFERROR(INDEX(#REF!, MATCH($G143,#REF!, 0)), "")</f>
        <v/>
      </c>
      <c r="G143" s="32"/>
      <c r="H143" s="33"/>
      <c r="I143" s="45"/>
      <c r="J143" s="35" t="str">
        <f t="shared" si="8"/>
        <v/>
      </c>
      <c r="K143" s="43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2"/>
    </row>
    <row r="144" spans="1:181" ht="18" hidden="1" customHeight="1" outlineLevel="1">
      <c r="A144" s="1"/>
      <c r="B144" s="39">
        <v>9.0899999999999981</v>
      </c>
      <c r="C144" s="40" t="b">
        <v>0</v>
      </c>
      <c r="D144" s="41"/>
      <c r="E144" s="44"/>
      <c r="F144" s="31" t="str">
        <f t="array" ref="F144">IFERROR(INDEX(#REF!, MATCH($G144,#REF!, 0)), "")</f>
        <v/>
      </c>
      <c r="G144" s="32"/>
      <c r="H144" s="33"/>
      <c r="I144" s="45"/>
      <c r="J144" s="35" t="str">
        <f t="shared" si="8"/>
        <v/>
      </c>
      <c r="K144" s="43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  <c r="FM144" s="36"/>
      <c r="FN144" s="36"/>
      <c r="FO144" s="36"/>
      <c r="FP144" s="36"/>
      <c r="FQ144" s="36"/>
      <c r="FR144" s="36"/>
      <c r="FS144" s="36"/>
      <c r="FT144" s="36"/>
      <c r="FU144" s="36"/>
      <c r="FV144" s="36"/>
      <c r="FW144" s="36"/>
      <c r="FX144" s="36"/>
      <c r="FY144" s="2"/>
    </row>
    <row r="145" spans="1:181" ht="18" hidden="1" customHeight="1" outlineLevel="1">
      <c r="A145" s="1"/>
      <c r="B145" s="39">
        <v>9.0999999999999979</v>
      </c>
      <c r="C145" s="40" t="b">
        <v>0</v>
      </c>
      <c r="D145" s="29"/>
      <c r="E145" s="30"/>
      <c r="F145" s="31" t="str">
        <f t="array" ref="F145">IFERROR(INDEX(#REF!, MATCH($G145,#REF!, 0)), "")</f>
        <v/>
      </c>
      <c r="G145" s="32"/>
      <c r="H145" s="33"/>
      <c r="I145" s="45"/>
      <c r="J145" s="35" t="str">
        <f t="shared" si="8"/>
        <v/>
      </c>
      <c r="K145" s="43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  <c r="FM145" s="36"/>
      <c r="FN145" s="36"/>
      <c r="FO145" s="36"/>
      <c r="FP145" s="36"/>
      <c r="FQ145" s="36"/>
      <c r="FR145" s="36"/>
      <c r="FS145" s="36"/>
      <c r="FT145" s="36"/>
      <c r="FU145" s="36"/>
      <c r="FV145" s="36"/>
      <c r="FW145" s="36"/>
      <c r="FX145" s="36"/>
      <c r="FY145" s="2"/>
    </row>
    <row r="146" spans="1:181" ht="18" hidden="1" customHeight="1" outlineLevel="1">
      <c r="A146" s="1"/>
      <c r="B146" s="39">
        <v>9.1099999999999977</v>
      </c>
      <c r="C146" s="40" t="b">
        <v>0</v>
      </c>
      <c r="D146" s="41"/>
      <c r="E146" s="42"/>
      <c r="F146" s="31" t="str">
        <f t="array" ref="F146">IFERROR(INDEX(#REF!, MATCH($G146,#REF!, 0)), "")</f>
        <v/>
      </c>
      <c r="G146" s="32"/>
      <c r="H146" s="33"/>
      <c r="I146" s="45"/>
      <c r="J146" s="35" t="str">
        <f t="shared" si="8"/>
        <v/>
      </c>
      <c r="K146" s="43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2"/>
    </row>
    <row r="147" spans="1:181" ht="18" hidden="1" customHeight="1" outlineLevel="1">
      <c r="A147" s="1"/>
      <c r="B147" s="39">
        <v>9.1199999999999974</v>
      </c>
      <c r="C147" s="40" t="b">
        <v>0</v>
      </c>
      <c r="D147" s="29"/>
      <c r="E147" s="44"/>
      <c r="F147" s="31" t="str">
        <f t="array" ref="F147">IFERROR(INDEX(#REF!, MATCH($G147,#REF!, 0)), "")</f>
        <v/>
      </c>
      <c r="G147" s="32"/>
      <c r="H147" s="33"/>
      <c r="I147" s="45"/>
      <c r="J147" s="35" t="str">
        <f t="shared" si="8"/>
        <v/>
      </c>
      <c r="K147" s="43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2"/>
    </row>
    <row r="148" spans="1:181" ht="18" hidden="1" customHeight="1" outlineLevel="1">
      <c r="A148" s="1"/>
      <c r="B148" s="39">
        <v>9.1299999999999972</v>
      </c>
      <c r="C148" s="40" t="b">
        <v>0</v>
      </c>
      <c r="D148" s="41"/>
      <c r="E148" s="30"/>
      <c r="F148" s="31" t="str">
        <f t="array" ref="F148">IFERROR(INDEX(#REF!, MATCH($G148,#REF!, 0)), "")</f>
        <v/>
      </c>
      <c r="G148" s="32"/>
      <c r="H148" s="33"/>
      <c r="I148" s="45"/>
      <c r="J148" s="35" t="str">
        <f t="shared" si="8"/>
        <v/>
      </c>
      <c r="K148" s="43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  <c r="FM148" s="36"/>
      <c r="FN148" s="36"/>
      <c r="FO148" s="36"/>
      <c r="FP148" s="36"/>
      <c r="FQ148" s="36"/>
      <c r="FR148" s="36"/>
      <c r="FS148" s="36"/>
      <c r="FT148" s="36"/>
      <c r="FU148" s="36"/>
      <c r="FV148" s="36"/>
      <c r="FW148" s="36"/>
      <c r="FX148" s="36"/>
      <c r="FY148" s="2"/>
    </row>
    <row r="149" spans="1:181" ht="18" hidden="1" customHeight="1" outlineLevel="1">
      <c r="A149" s="1"/>
      <c r="B149" s="39">
        <v>9.139999999999997</v>
      </c>
      <c r="C149" s="40" t="b">
        <v>0</v>
      </c>
      <c r="D149" s="29"/>
      <c r="E149" s="42"/>
      <c r="F149" s="31" t="str">
        <f t="array" ref="F149">IFERROR(INDEX(#REF!, MATCH($G149,#REF!, 0)), "")</f>
        <v/>
      </c>
      <c r="G149" s="32"/>
      <c r="H149" s="33"/>
      <c r="I149" s="45"/>
      <c r="J149" s="35" t="str">
        <f t="shared" si="8"/>
        <v/>
      </c>
      <c r="K149" s="43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  <c r="FM149" s="36"/>
      <c r="FN149" s="36"/>
      <c r="FO149" s="36"/>
      <c r="FP149" s="36"/>
      <c r="FQ149" s="36"/>
      <c r="FR149" s="36"/>
      <c r="FS149" s="36"/>
      <c r="FT149" s="36"/>
      <c r="FU149" s="36"/>
      <c r="FV149" s="36"/>
      <c r="FW149" s="36"/>
      <c r="FX149" s="36"/>
      <c r="FY149" s="2"/>
    </row>
    <row r="150" spans="1:181" ht="18" hidden="1" customHeight="1" outlineLevel="1">
      <c r="A150" s="1"/>
      <c r="B150" s="46">
        <v>9.1499999999999968</v>
      </c>
      <c r="C150" s="47" t="b">
        <v>0</v>
      </c>
      <c r="D150" s="41"/>
      <c r="E150" s="44"/>
      <c r="F150" s="31" t="str">
        <f t="array" ref="F150">IFERROR(INDEX(#REF!, MATCH($G150,#REF!, 0)), "")</f>
        <v/>
      </c>
      <c r="G150" s="32"/>
      <c r="H150" s="33"/>
      <c r="I150" s="45"/>
      <c r="J150" s="35" t="str">
        <f t="shared" si="8"/>
        <v/>
      </c>
      <c r="K150" s="48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  <c r="DE150" s="49"/>
      <c r="DF150" s="49"/>
      <c r="DG150" s="49"/>
      <c r="DH150" s="49"/>
      <c r="DI150" s="49"/>
      <c r="DJ150" s="49"/>
      <c r="DK150" s="49"/>
      <c r="DL150" s="49"/>
      <c r="DM150" s="49"/>
      <c r="DN150" s="49"/>
      <c r="DO150" s="49"/>
      <c r="DP150" s="49"/>
      <c r="DQ150" s="49"/>
      <c r="DR150" s="49"/>
      <c r="DS150" s="49"/>
      <c r="DT150" s="49"/>
      <c r="DU150" s="49"/>
      <c r="DV150" s="49"/>
      <c r="DW150" s="49"/>
      <c r="DX150" s="49"/>
      <c r="DY150" s="49"/>
      <c r="DZ150" s="49"/>
      <c r="EA150" s="49"/>
      <c r="EB150" s="49"/>
      <c r="EC150" s="49"/>
      <c r="ED150" s="49"/>
      <c r="EE150" s="49"/>
      <c r="EF150" s="49"/>
      <c r="EG150" s="49"/>
      <c r="EH150" s="49"/>
      <c r="EI150" s="49"/>
      <c r="EJ150" s="49"/>
      <c r="EK150" s="49"/>
      <c r="EL150" s="49"/>
      <c r="EM150" s="49"/>
      <c r="EN150" s="49"/>
      <c r="EO150" s="49"/>
      <c r="EP150" s="49"/>
      <c r="EQ150" s="49"/>
      <c r="ER150" s="49"/>
      <c r="ES150" s="49"/>
      <c r="ET150" s="49"/>
      <c r="EU150" s="49"/>
      <c r="EV150" s="49"/>
      <c r="EW150" s="49"/>
      <c r="EX150" s="49"/>
      <c r="EY150" s="49"/>
      <c r="EZ150" s="49"/>
      <c r="FA150" s="49"/>
      <c r="FB150" s="49"/>
      <c r="FC150" s="49"/>
      <c r="FD150" s="49"/>
      <c r="FE150" s="49"/>
      <c r="FF150" s="49"/>
      <c r="FG150" s="49"/>
      <c r="FH150" s="49"/>
      <c r="FI150" s="49"/>
      <c r="FJ150" s="49"/>
      <c r="FK150" s="49"/>
      <c r="FL150" s="49"/>
      <c r="FM150" s="49"/>
      <c r="FN150" s="49"/>
      <c r="FO150" s="49"/>
      <c r="FP150" s="49"/>
      <c r="FQ150" s="49"/>
      <c r="FR150" s="49"/>
      <c r="FS150" s="49"/>
      <c r="FT150" s="49"/>
      <c r="FU150" s="49"/>
      <c r="FV150" s="49"/>
      <c r="FW150" s="49"/>
      <c r="FX150" s="49"/>
      <c r="FY150" s="2"/>
    </row>
    <row r="151" spans="1:181" ht="18" hidden="1" customHeight="1">
      <c r="A151" s="1"/>
      <c r="B151" s="52"/>
      <c r="C151" s="53">
        <f>IF(COUNTA($D$136:$D150) = 0, 0, (COUNTIF($C$136:$C150, TRUE) / COUNTA($D$136:$D150)))</f>
        <v>0</v>
      </c>
      <c r="D151" s="156" t="str" cm="1">
        <f t="array" aca="1" ref="D151" ca="1">IFERROR(_xlfn.SINGLE(__xludf.UNSUPPORTED(IFERROR(SPARKLINE(C151, {"charttype","bar";"max",1;"min",0;"color1","#658BC4"}), ""))),"")</f>
        <v/>
      </c>
      <c r="E151" s="226"/>
      <c r="F151" s="226"/>
      <c r="G151" s="226"/>
      <c r="H151" s="226"/>
      <c r="I151" s="226"/>
      <c r="J151" s="227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  <c r="EE151" s="54"/>
      <c r="EF151" s="54"/>
      <c r="EG151" s="54"/>
      <c r="EH151" s="54"/>
      <c r="EI151" s="54"/>
      <c r="EJ151" s="54"/>
      <c r="EK151" s="54"/>
      <c r="EL151" s="54"/>
      <c r="EM151" s="54"/>
      <c r="EN151" s="54"/>
      <c r="EO151" s="54"/>
      <c r="EP151" s="54"/>
      <c r="EQ151" s="54"/>
      <c r="ER151" s="54"/>
      <c r="ES151" s="54"/>
      <c r="ET151" s="54"/>
      <c r="EU151" s="54"/>
      <c r="EV151" s="54"/>
      <c r="EW151" s="54"/>
      <c r="EX151" s="54"/>
      <c r="EY151" s="54"/>
      <c r="EZ151" s="54"/>
      <c r="FA151" s="54"/>
      <c r="FB151" s="54"/>
      <c r="FC151" s="54"/>
      <c r="FD151" s="54"/>
      <c r="FE151" s="54"/>
      <c r="FF151" s="54"/>
      <c r="FG151" s="54"/>
      <c r="FH151" s="54"/>
      <c r="FI151" s="54"/>
      <c r="FJ151" s="54"/>
      <c r="FK151" s="54"/>
      <c r="FL151" s="54"/>
      <c r="FM151" s="54"/>
      <c r="FN151" s="54"/>
      <c r="FO151" s="54"/>
      <c r="FP151" s="54"/>
      <c r="FQ151" s="54"/>
      <c r="FR151" s="54"/>
      <c r="FS151" s="54"/>
      <c r="FT151" s="54"/>
      <c r="FU151" s="54"/>
      <c r="FV151" s="54"/>
      <c r="FW151" s="54"/>
      <c r="FX151" s="54"/>
      <c r="FY151" s="2"/>
    </row>
    <row r="152" spans="1:181" ht="18" hidden="1" customHeight="1">
      <c r="A152" s="1"/>
      <c r="B152" s="21" cm="1">
        <f t="array" ref="B152:B167">_xlfn.SEQUENCE(16, 1, 10, 0.01)</f>
        <v>10</v>
      </c>
      <c r="C152" s="22"/>
      <c r="D152" s="23" t="s">
        <v>69</v>
      </c>
      <c r="E152" s="22"/>
      <c r="F152" s="22"/>
      <c r="G152" s="22"/>
      <c r="H152" s="22"/>
      <c r="I152" s="22"/>
      <c r="J152" s="24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25"/>
      <c r="DH152" s="25"/>
      <c r="DI152" s="25"/>
      <c r="DJ152" s="25"/>
      <c r="DK152" s="25"/>
      <c r="DL152" s="25"/>
      <c r="DM152" s="25"/>
      <c r="DN152" s="25"/>
      <c r="DO152" s="25"/>
      <c r="DP152" s="25"/>
      <c r="DQ152" s="25"/>
      <c r="DR152" s="25"/>
      <c r="DS152" s="25"/>
      <c r="DT152" s="25"/>
      <c r="DU152" s="25"/>
      <c r="DV152" s="25"/>
      <c r="DW152" s="25"/>
      <c r="DX152" s="25"/>
      <c r="DY152" s="25"/>
      <c r="DZ152" s="25"/>
      <c r="EA152" s="25"/>
      <c r="EB152" s="25"/>
      <c r="EC152" s="25"/>
      <c r="ED152" s="25"/>
      <c r="EE152" s="25"/>
      <c r="EF152" s="25"/>
      <c r="EG152" s="25"/>
      <c r="EH152" s="25"/>
      <c r="EI152" s="25"/>
      <c r="EJ152" s="25"/>
      <c r="EK152" s="25"/>
      <c r="EL152" s="25"/>
      <c r="EM152" s="25"/>
      <c r="EN152" s="25"/>
      <c r="EO152" s="25"/>
      <c r="EP152" s="25"/>
      <c r="EQ152" s="25"/>
      <c r="ER152" s="25"/>
      <c r="ES152" s="25"/>
      <c r="ET152" s="25"/>
      <c r="EU152" s="25"/>
      <c r="EV152" s="25"/>
      <c r="EW152" s="25"/>
      <c r="EX152" s="25"/>
      <c r="EY152" s="25"/>
      <c r="EZ152" s="25"/>
      <c r="FA152" s="25"/>
      <c r="FB152" s="25"/>
      <c r="FC152" s="25"/>
      <c r="FD152" s="25"/>
      <c r="FE152" s="25"/>
      <c r="FF152" s="25"/>
      <c r="FG152" s="25"/>
      <c r="FH152" s="25"/>
      <c r="FI152" s="25"/>
      <c r="FJ152" s="25"/>
      <c r="FK152" s="25"/>
      <c r="FL152" s="25"/>
      <c r="FM152" s="25"/>
      <c r="FN152" s="25"/>
      <c r="FO152" s="25"/>
      <c r="FP152" s="25"/>
      <c r="FQ152" s="25"/>
      <c r="FR152" s="25"/>
      <c r="FS152" s="25"/>
      <c r="FT152" s="25"/>
      <c r="FU152" s="25"/>
      <c r="FV152" s="25"/>
      <c r="FW152" s="25"/>
      <c r="FX152" s="25"/>
      <c r="FY152" s="2"/>
    </row>
    <row r="153" spans="1:181" ht="18" hidden="1" customHeight="1" outlineLevel="1">
      <c r="A153" s="1"/>
      <c r="B153" s="27">
        <v>10.01</v>
      </c>
      <c r="C153" s="28" t="b">
        <v>0</v>
      </c>
      <c r="D153" s="41"/>
      <c r="E153" s="30"/>
      <c r="F153" s="31" t="str">
        <f t="array" ref="F153">IFERROR(INDEX(#REF!, MATCH($G153,#REF!, 0)), "")</f>
        <v/>
      </c>
      <c r="G153" s="32"/>
      <c r="H153" s="33"/>
      <c r="I153" s="45"/>
      <c r="J153" s="35" t="str">
        <f t="shared" ref="J153:J167" si="9">IF(AND(ISNUMBER($H153), ISNUMBER($I153)), $I153-$H153+1, "")</f>
        <v/>
      </c>
      <c r="K153" s="43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  <c r="FM153" s="36"/>
      <c r="FN153" s="36"/>
      <c r="FO153" s="36"/>
      <c r="FP153" s="36"/>
      <c r="FQ153" s="36"/>
      <c r="FR153" s="36"/>
      <c r="FS153" s="36"/>
      <c r="FT153" s="36"/>
      <c r="FU153" s="36"/>
      <c r="FV153" s="36"/>
      <c r="FW153" s="36"/>
      <c r="FX153" s="36"/>
      <c r="FY153" s="2"/>
    </row>
    <row r="154" spans="1:181" ht="18" hidden="1" customHeight="1" outlineLevel="1">
      <c r="A154" s="1"/>
      <c r="B154" s="39">
        <v>10.02</v>
      </c>
      <c r="C154" s="40" t="b">
        <v>0</v>
      </c>
      <c r="D154" s="29"/>
      <c r="E154" s="42"/>
      <c r="F154" s="31" t="str">
        <f t="array" ref="F154">IFERROR(INDEX(#REF!, MATCH($G154,#REF!, 0)), "")</f>
        <v/>
      </c>
      <c r="G154" s="32"/>
      <c r="H154" s="33"/>
      <c r="I154" s="45"/>
      <c r="J154" s="35" t="str">
        <f t="shared" si="9"/>
        <v/>
      </c>
      <c r="K154" s="43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  <c r="FM154" s="36"/>
      <c r="FN154" s="36"/>
      <c r="FO154" s="36"/>
      <c r="FP154" s="36"/>
      <c r="FQ154" s="36"/>
      <c r="FR154" s="36"/>
      <c r="FS154" s="36"/>
      <c r="FT154" s="36"/>
      <c r="FU154" s="36"/>
      <c r="FV154" s="36"/>
      <c r="FW154" s="36"/>
      <c r="FX154" s="36"/>
      <c r="FY154" s="2"/>
    </row>
    <row r="155" spans="1:181" ht="18" hidden="1" customHeight="1" outlineLevel="1">
      <c r="A155" s="1"/>
      <c r="B155" s="39">
        <v>10.029999999999999</v>
      </c>
      <c r="C155" s="40" t="b">
        <v>0</v>
      </c>
      <c r="D155" s="41"/>
      <c r="E155" s="44"/>
      <c r="F155" s="31" t="str">
        <f t="array" ref="F155">IFERROR(INDEX(#REF!, MATCH($G155,#REF!, 0)), "")</f>
        <v/>
      </c>
      <c r="G155" s="32"/>
      <c r="H155" s="33"/>
      <c r="I155" s="45"/>
      <c r="J155" s="35" t="str">
        <f t="shared" si="9"/>
        <v/>
      </c>
      <c r="K155" s="43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  <c r="FM155" s="36"/>
      <c r="FN155" s="36"/>
      <c r="FO155" s="36"/>
      <c r="FP155" s="36"/>
      <c r="FQ155" s="36"/>
      <c r="FR155" s="36"/>
      <c r="FS155" s="36"/>
      <c r="FT155" s="36"/>
      <c r="FU155" s="36"/>
      <c r="FV155" s="36"/>
      <c r="FW155" s="36"/>
      <c r="FX155" s="36"/>
      <c r="FY155" s="2"/>
    </row>
    <row r="156" spans="1:181" ht="18" hidden="1" customHeight="1" outlineLevel="1">
      <c r="A156" s="1"/>
      <c r="B156" s="39">
        <v>10.039999999999999</v>
      </c>
      <c r="C156" s="40" t="b">
        <v>0</v>
      </c>
      <c r="D156" s="29"/>
      <c r="E156" s="30"/>
      <c r="F156" s="31" t="str">
        <f t="array" ref="F156">IFERROR(INDEX(#REF!, MATCH($G156,#REF!, 0)), "")</f>
        <v/>
      </c>
      <c r="G156" s="32"/>
      <c r="H156" s="33"/>
      <c r="I156" s="45"/>
      <c r="J156" s="35" t="str">
        <f t="shared" si="9"/>
        <v/>
      </c>
      <c r="K156" s="43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  <c r="FM156" s="36"/>
      <c r="FN156" s="36"/>
      <c r="FO156" s="36"/>
      <c r="FP156" s="36"/>
      <c r="FQ156" s="36"/>
      <c r="FR156" s="36"/>
      <c r="FS156" s="36"/>
      <c r="FT156" s="36"/>
      <c r="FU156" s="36"/>
      <c r="FV156" s="36"/>
      <c r="FW156" s="36"/>
      <c r="FX156" s="36"/>
      <c r="FY156" s="2"/>
    </row>
    <row r="157" spans="1:181" ht="18" hidden="1" customHeight="1" outlineLevel="1">
      <c r="A157" s="1"/>
      <c r="B157" s="39">
        <v>10.049999999999999</v>
      </c>
      <c r="C157" s="40" t="b">
        <v>0</v>
      </c>
      <c r="D157" s="41"/>
      <c r="E157" s="42"/>
      <c r="F157" s="31" t="str">
        <f t="array" ref="F157">IFERROR(INDEX(#REF!, MATCH($G157,#REF!, 0)), "")</f>
        <v/>
      </c>
      <c r="G157" s="32"/>
      <c r="H157" s="33"/>
      <c r="I157" s="45"/>
      <c r="J157" s="35" t="str">
        <f t="shared" si="9"/>
        <v/>
      </c>
      <c r="K157" s="43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  <c r="FM157" s="36"/>
      <c r="FN157" s="36"/>
      <c r="FO157" s="36"/>
      <c r="FP157" s="36"/>
      <c r="FQ157" s="36"/>
      <c r="FR157" s="36"/>
      <c r="FS157" s="36"/>
      <c r="FT157" s="36"/>
      <c r="FU157" s="36"/>
      <c r="FV157" s="36"/>
      <c r="FW157" s="36"/>
      <c r="FX157" s="36"/>
      <c r="FY157" s="2"/>
    </row>
    <row r="158" spans="1:181" ht="18" hidden="1" customHeight="1" outlineLevel="1">
      <c r="A158" s="1"/>
      <c r="B158" s="39">
        <v>10.059999999999999</v>
      </c>
      <c r="C158" s="40" t="b">
        <v>0</v>
      </c>
      <c r="D158" s="29"/>
      <c r="E158" s="44"/>
      <c r="F158" s="31" t="str">
        <f t="array" ref="F158">IFERROR(INDEX(#REF!, MATCH($G158,#REF!, 0)), "")</f>
        <v/>
      </c>
      <c r="G158" s="32"/>
      <c r="H158" s="33"/>
      <c r="I158" s="45"/>
      <c r="J158" s="35" t="str">
        <f t="shared" si="9"/>
        <v/>
      </c>
      <c r="K158" s="43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  <c r="FM158" s="36"/>
      <c r="FN158" s="36"/>
      <c r="FO158" s="36"/>
      <c r="FP158" s="36"/>
      <c r="FQ158" s="36"/>
      <c r="FR158" s="36"/>
      <c r="FS158" s="36"/>
      <c r="FT158" s="36"/>
      <c r="FU158" s="36"/>
      <c r="FV158" s="36"/>
      <c r="FW158" s="36"/>
      <c r="FX158" s="36"/>
      <c r="FY158" s="2"/>
    </row>
    <row r="159" spans="1:181" ht="18" hidden="1" customHeight="1" outlineLevel="1">
      <c r="A159" s="1"/>
      <c r="B159" s="39">
        <v>10.069999999999999</v>
      </c>
      <c r="C159" s="40" t="b">
        <v>0</v>
      </c>
      <c r="D159" s="41"/>
      <c r="E159" s="30"/>
      <c r="F159" s="31" t="str">
        <f t="array" ref="F159">IFERROR(INDEX(#REF!, MATCH($G159,#REF!, 0)), "")</f>
        <v/>
      </c>
      <c r="G159" s="32"/>
      <c r="H159" s="33"/>
      <c r="I159" s="45"/>
      <c r="J159" s="35" t="str">
        <f t="shared" si="9"/>
        <v/>
      </c>
      <c r="K159" s="43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  <c r="FM159" s="36"/>
      <c r="FN159" s="36"/>
      <c r="FO159" s="36"/>
      <c r="FP159" s="36"/>
      <c r="FQ159" s="36"/>
      <c r="FR159" s="36"/>
      <c r="FS159" s="36"/>
      <c r="FT159" s="36"/>
      <c r="FU159" s="36"/>
      <c r="FV159" s="36"/>
      <c r="FW159" s="36"/>
      <c r="FX159" s="36"/>
      <c r="FY159" s="2"/>
    </row>
    <row r="160" spans="1:181" ht="18" hidden="1" customHeight="1" outlineLevel="1">
      <c r="A160" s="1"/>
      <c r="B160" s="39">
        <v>10.079999999999998</v>
      </c>
      <c r="C160" s="40" t="b">
        <v>0</v>
      </c>
      <c r="D160" s="29"/>
      <c r="E160" s="42"/>
      <c r="F160" s="31" t="str">
        <f t="array" ref="F160">IFERROR(INDEX(#REF!, MATCH($G160,#REF!, 0)), "")</f>
        <v/>
      </c>
      <c r="G160" s="32"/>
      <c r="H160" s="33"/>
      <c r="I160" s="45"/>
      <c r="J160" s="35" t="str">
        <f t="shared" si="9"/>
        <v/>
      </c>
      <c r="K160" s="43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  <c r="FM160" s="36"/>
      <c r="FN160" s="36"/>
      <c r="FO160" s="36"/>
      <c r="FP160" s="36"/>
      <c r="FQ160" s="36"/>
      <c r="FR160" s="36"/>
      <c r="FS160" s="36"/>
      <c r="FT160" s="36"/>
      <c r="FU160" s="36"/>
      <c r="FV160" s="36"/>
      <c r="FW160" s="36"/>
      <c r="FX160" s="36"/>
      <c r="FY160" s="2"/>
    </row>
    <row r="161" spans="1:181" ht="18" hidden="1" customHeight="1" outlineLevel="1">
      <c r="A161" s="1"/>
      <c r="B161" s="39">
        <v>10.089999999999998</v>
      </c>
      <c r="C161" s="40" t="b">
        <v>0</v>
      </c>
      <c r="D161" s="41"/>
      <c r="E161" s="44"/>
      <c r="F161" s="31" t="str">
        <f t="array" ref="F161">IFERROR(INDEX(#REF!, MATCH($G161,#REF!, 0)), "")</f>
        <v/>
      </c>
      <c r="G161" s="32"/>
      <c r="H161" s="33"/>
      <c r="I161" s="45"/>
      <c r="J161" s="35" t="str">
        <f t="shared" si="9"/>
        <v/>
      </c>
      <c r="K161" s="43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  <c r="FM161" s="36"/>
      <c r="FN161" s="36"/>
      <c r="FO161" s="36"/>
      <c r="FP161" s="36"/>
      <c r="FQ161" s="36"/>
      <c r="FR161" s="36"/>
      <c r="FS161" s="36"/>
      <c r="FT161" s="36"/>
      <c r="FU161" s="36"/>
      <c r="FV161" s="36"/>
      <c r="FW161" s="36"/>
      <c r="FX161" s="36"/>
      <c r="FY161" s="2"/>
    </row>
    <row r="162" spans="1:181" ht="18" hidden="1" customHeight="1" outlineLevel="1">
      <c r="A162" s="1"/>
      <c r="B162" s="39">
        <v>10.099999999999998</v>
      </c>
      <c r="C162" s="40" t="b">
        <v>0</v>
      </c>
      <c r="D162" s="29"/>
      <c r="E162" s="30"/>
      <c r="F162" s="31" t="str">
        <f t="array" ref="F162">IFERROR(INDEX(#REF!, MATCH($G162,#REF!, 0)), "")</f>
        <v/>
      </c>
      <c r="G162" s="32"/>
      <c r="H162" s="33"/>
      <c r="I162" s="45"/>
      <c r="J162" s="35" t="str">
        <f t="shared" si="9"/>
        <v/>
      </c>
      <c r="K162" s="43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  <c r="FM162" s="36"/>
      <c r="FN162" s="36"/>
      <c r="FO162" s="36"/>
      <c r="FP162" s="36"/>
      <c r="FQ162" s="36"/>
      <c r="FR162" s="36"/>
      <c r="FS162" s="36"/>
      <c r="FT162" s="36"/>
      <c r="FU162" s="36"/>
      <c r="FV162" s="36"/>
      <c r="FW162" s="36"/>
      <c r="FX162" s="36"/>
      <c r="FY162" s="2"/>
    </row>
    <row r="163" spans="1:181" ht="18" hidden="1" customHeight="1" outlineLevel="1">
      <c r="A163" s="1"/>
      <c r="B163" s="39">
        <v>10.109999999999998</v>
      </c>
      <c r="C163" s="40" t="b">
        <v>0</v>
      </c>
      <c r="D163" s="41"/>
      <c r="E163" s="42"/>
      <c r="F163" s="31" t="str">
        <f t="array" ref="F163">IFERROR(INDEX(#REF!, MATCH($G163,#REF!, 0)), "")</f>
        <v/>
      </c>
      <c r="G163" s="32"/>
      <c r="H163" s="33"/>
      <c r="I163" s="45"/>
      <c r="J163" s="35" t="str">
        <f t="shared" si="9"/>
        <v/>
      </c>
      <c r="K163" s="43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  <c r="FM163" s="36"/>
      <c r="FN163" s="36"/>
      <c r="FO163" s="36"/>
      <c r="FP163" s="36"/>
      <c r="FQ163" s="36"/>
      <c r="FR163" s="36"/>
      <c r="FS163" s="36"/>
      <c r="FT163" s="36"/>
      <c r="FU163" s="36"/>
      <c r="FV163" s="36"/>
      <c r="FW163" s="36"/>
      <c r="FX163" s="36"/>
      <c r="FY163" s="2"/>
    </row>
    <row r="164" spans="1:181" ht="18" hidden="1" customHeight="1" outlineLevel="1">
      <c r="A164" s="1"/>
      <c r="B164" s="39">
        <v>10.119999999999997</v>
      </c>
      <c r="C164" s="40" t="b">
        <v>0</v>
      </c>
      <c r="D164" s="29"/>
      <c r="E164" s="44"/>
      <c r="F164" s="31" t="str">
        <f t="array" ref="F164">IFERROR(INDEX(#REF!, MATCH($G164,#REF!, 0)), "")</f>
        <v/>
      </c>
      <c r="G164" s="32"/>
      <c r="H164" s="33"/>
      <c r="I164" s="45"/>
      <c r="J164" s="35" t="str">
        <f t="shared" si="9"/>
        <v/>
      </c>
      <c r="K164" s="43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  <c r="FM164" s="36"/>
      <c r="FN164" s="36"/>
      <c r="FO164" s="36"/>
      <c r="FP164" s="36"/>
      <c r="FQ164" s="36"/>
      <c r="FR164" s="36"/>
      <c r="FS164" s="36"/>
      <c r="FT164" s="36"/>
      <c r="FU164" s="36"/>
      <c r="FV164" s="36"/>
      <c r="FW164" s="36"/>
      <c r="FX164" s="36"/>
      <c r="FY164" s="2"/>
    </row>
    <row r="165" spans="1:181" ht="18" hidden="1" customHeight="1" outlineLevel="1">
      <c r="A165" s="1"/>
      <c r="B165" s="39">
        <v>10.129999999999997</v>
      </c>
      <c r="C165" s="40" t="b">
        <v>0</v>
      </c>
      <c r="D165" s="41"/>
      <c r="E165" s="30"/>
      <c r="F165" s="31" t="str">
        <f t="array" ref="F165">IFERROR(INDEX(#REF!, MATCH($G165,#REF!, 0)), "")</f>
        <v/>
      </c>
      <c r="G165" s="32"/>
      <c r="H165" s="33"/>
      <c r="I165" s="45"/>
      <c r="J165" s="35" t="str">
        <f t="shared" si="9"/>
        <v/>
      </c>
      <c r="K165" s="43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  <c r="FM165" s="36"/>
      <c r="FN165" s="36"/>
      <c r="FO165" s="36"/>
      <c r="FP165" s="36"/>
      <c r="FQ165" s="36"/>
      <c r="FR165" s="36"/>
      <c r="FS165" s="36"/>
      <c r="FT165" s="36"/>
      <c r="FU165" s="36"/>
      <c r="FV165" s="36"/>
      <c r="FW165" s="36"/>
      <c r="FX165" s="36"/>
      <c r="FY165" s="2"/>
    </row>
    <row r="166" spans="1:181" ht="18" hidden="1" customHeight="1" outlineLevel="1">
      <c r="A166" s="1"/>
      <c r="B166" s="39">
        <v>10.139999999999997</v>
      </c>
      <c r="C166" s="40" t="b">
        <v>0</v>
      </c>
      <c r="D166" s="29"/>
      <c r="E166" s="42"/>
      <c r="F166" s="31" t="str">
        <f t="array" ref="F166">IFERROR(INDEX(#REF!, MATCH($G166,#REF!, 0)), "")</f>
        <v/>
      </c>
      <c r="G166" s="32"/>
      <c r="H166" s="33"/>
      <c r="I166" s="45"/>
      <c r="J166" s="35" t="str">
        <f t="shared" si="9"/>
        <v/>
      </c>
      <c r="K166" s="43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  <c r="FM166" s="36"/>
      <c r="FN166" s="36"/>
      <c r="FO166" s="36"/>
      <c r="FP166" s="36"/>
      <c r="FQ166" s="36"/>
      <c r="FR166" s="36"/>
      <c r="FS166" s="36"/>
      <c r="FT166" s="36"/>
      <c r="FU166" s="36"/>
      <c r="FV166" s="36"/>
      <c r="FW166" s="36"/>
      <c r="FX166" s="36"/>
      <c r="FY166" s="2"/>
    </row>
    <row r="167" spans="1:181" ht="18" hidden="1" customHeight="1" outlineLevel="1">
      <c r="A167" s="1"/>
      <c r="B167" s="46">
        <v>10.149999999999997</v>
      </c>
      <c r="C167" s="47" t="b">
        <v>0</v>
      </c>
      <c r="D167" s="41"/>
      <c r="E167" s="44"/>
      <c r="F167" s="31" t="str">
        <f t="array" ref="F167">IFERROR(INDEX(#REF!, MATCH($G167,#REF!, 0)), "")</f>
        <v/>
      </c>
      <c r="G167" s="32"/>
      <c r="H167" s="33"/>
      <c r="I167" s="45"/>
      <c r="J167" s="35" t="str">
        <f t="shared" si="9"/>
        <v/>
      </c>
      <c r="K167" s="48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49"/>
      <c r="DZ167" s="49"/>
      <c r="EA167" s="49"/>
      <c r="EB167" s="49"/>
      <c r="EC167" s="49"/>
      <c r="ED167" s="49"/>
      <c r="EE167" s="49"/>
      <c r="EF167" s="49"/>
      <c r="EG167" s="49"/>
      <c r="EH167" s="49"/>
      <c r="EI167" s="49"/>
      <c r="EJ167" s="49"/>
      <c r="EK167" s="49"/>
      <c r="EL167" s="49"/>
      <c r="EM167" s="49"/>
      <c r="EN167" s="49"/>
      <c r="EO167" s="49"/>
      <c r="EP167" s="49"/>
      <c r="EQ167" s="49"/>
      <c r="ER167" s="49"/>
      <c r="ES167" s="49"/>
      <c r="ET167" s="49"/>
      <c r="EU167" s="49"/>
      <c r="EV167" s="49"/>
      <c r="EW167" s="49"/>
      <c r="EX167" s="49"/>
      <c r="EY167" s="49"/>
      <c r="EZ167" s="49"/>
      <c r="FA167" s="49"/>
      <c r="FB167" s="49"/>
      <c r="FC167" s="49"/>
      <c r="FD167" s="49"/>
      <c r="FE167" s="49"/>
      <c r="FF167" s="49"/>
      <c r="FG167" s="49"/>
      <c r="FH167" s="49"/>
      <c r="FI167" s="49"/>
      <c r="FJ167" s="49"/>
      <c r="FK167" s="49"/>
      <c r="FL167" s="49"/>
      <c r="FM167" s="49"/>
      <c r="FN167" s="49"/>
      <c r="FO167" s="49"/>
      <c r="FP167" s="49"/>
      <c r="FQ167" s="49"/>
      <c r="FR167" s="49"/>
      <c r="FS167" s="49"/>
      <c r="FT167" s="49"/>
      <c r="FU167" s="49"/>
      <c r="FV167" s="49"/>
      <c r="FW167" s="49"/>
      <c r="FX167" s="49"/>
      <c r="FY167" s="2"/>
    </row>
    <row r="168" spans="1:181" ht="18" hidden="1" customHeight="1">
      <c r="A168" s="1"/>
      <c r="B168" s="94"/>
      <c r="C168" s="53">
        <f>IF(COUNTA($D$153:$D167) = 0, 0, (COUNTIF($C$153:$C167, TRUE) / COUNTA($D$153:$D167)))</f>
        <v>0</v>
      </c>
      <c r="D168" s="156" t="str" cm="1">
        <f t="array" aca="1" ref="D168" ca="1">IFERROR(_xlfn.SINGLE(__xludf.UNSUPPORTED(IFERROR(SPARKLINE(C168, {"charttype","bar";"max",1;"min",0;"color1","#D7DC8B"}), ""))),"")</f>
        <v/>
      </c>
      <c r="E168" s="226"/>
      <c r="F168" s="226"/>
      <c r="G168" s="226"/>
      <c r="H168" s="226"/>
      <c r="I168" s="226"/>
      <c r="J168" s="227"/>
      <c r="K168" s="95"/>
      <c r="L168" s="95"/>
      <c r="M168" s="95"/>
      <c r="N168" s="95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  <c r="AC168" s="95"/>
      <c r="AD168" s="95"/>
      <c r="AE168" s="95"/>
      <c r="AF168" s="95"/>
      <c r="AG168" s="95"/>
      <c r="AH168" s="95"/>
      <c r="AI168" s="95"/>
      <c r="AJ168" s="95"/>
      <c r="AK168" s="95"/>
      <c r="AL168" s="95"/>
      <c r="AM168" s="95"/>
      <c r="AN168" s="95"/>
      <c r="AO168" s="95"/>
      <c r="AP168" s="95"/>
      <c r="AQ168" s="95"/>
      <c r="AR168" s="95"/>
      <c r="AS168" s="95"/>
      <c r="AT168" s="95"/>
      <c r="AU168" s="95"/>
      <c r="AV168" s="95"/>
      <c r="AW168" s="95"/>
      <c r="AX168" s="95"/>
      <c r="AY168" s="95"/>
      <c r="AZ168" s="95"/>
      <c r="BA168" s="95"/>
      <c r="BB168" s="95"/>
      <c r="BC168" s="95"/>
      <c r="BD168" s="95"/>
      <c r="BE168" s="95"/>
      <c r="BF168" s="95"/>
      <c r="BG168" s="95"/>
      <c r="BH168" s="95"/>
      <c r="BI168" s="95"/>
      <c r="BJ168" s="95"/>
      <c r="BK168" s="95"/>
      <c r="BL168" s="95"/>
      <c r="BM168" s="95"/>
      <c r="BN168" s="95"/>
      <c r="BO168" s="95"/>
      <c r="BP168" s="95"/>
      <c r="BQ168" s="95"/>
      <c r="BR168" s="95"/>
      <c r="BS168" s="95"/>
      <c r="BT168" s="95"/>
      <c r="BU168" s="95"/>
      <c r="BV168" s="95"/>
      <c r="BW168" s="95"/>
      <c r="BX168" s="95"/>
      <c r="BY168" s="95"/>
      <c r="BZ168" s="95"/>
      <c r="CA168" s="95"/>
      <c r="CB168" s="95"/>
      <c r="CC168" s="95"/>
      <c r="CD168" s="95"/>
      <c r="CE168" s="95"/>
      <c r="CF168" s="95"/>
      <c r="CG168" s="95"/>
      <c r="CH168" s="95"/>
      <c r="CI168" s="95"/>
      <c r="CJ168" s="95"/>
      <c r="CK168" s="95"/>
      <c r="CL168" s="95"/>
      <c r="CM168" s="95"/>
      <c r="CN168" s="95"/>
      <c r="CO168" s="95"/>
      <c r="CP168" s="95"/>
      <c r="CQ168" s="95"/>
      <c r="CR168" s="95"/>
      <c r="CS168" s="95"/>
      <c r="CT168" s="95"/>
      <c r="CU168" s="95"/>
      <c r="CV168" s="95"/>
      <c r="CW168" s="95"/>
      <c r="CX168" s="95"/>
      <c r="CY168" s="95"/>
      <c r="CZ168" s="95"/>
      <c r="DA168" s="95"/>
      <c r="DB168" s="95"/>
      <c r="DC168" s="95"/>
      <c r="DD168" s="95"/>
      <c r="DE168" s="95"/>
      <c r="DF168" s="95"/>
      <c r="DG168" s="95"/>
      <c r="DH168" s="95"/>
      <c r="DI168" s="95"/>
      <c r="DJ168" s="95"/>
      <c r="DK168" s="95"/>
      <c r="DL168" s="95"/>
      <c r="DM168" s="95"/>
      <c r="DN168" s="95"/>
      <c r="DO168" s="95"/>
      <c r="DP168" s="95"/>
      <c r="DQ168" s="95"/>
      <c r="DR168" s="95"/>
      <c r="DS168" s="95"/>
      <c r="DT168" s="95"/>
      <c r="DU168" s="95"/>
      <c r="DV168" s="95"/>
      <c r="DW168" s="95"/>
      <c r="DX168" s="95"/>
      <c r="DY168" s="95"/>
      <c r="DZ168" s="95"/>
      <c r="EA168" s="95"/>
      <c r="EB168" s="95"/>
      <c r="EC168" s="95"/>
      <c r="ED168" s="95"/>
      <c r="EE168" s="95"/>
      <c r="EF168" s="95"/>
      <c r="EG168" s="95"/>
      <c r="EH168" s="95"/>
      <c r="EI168" s="95"/>
      <c r="EJ168" s="95"/>
      <c r="EK168" s="95"/>
      <c r="EL168" s="95"/>
      <c r="EM168" s="95"/>
      <c r="EN168" s="95"/>
      <c r="EO168" s="95"/>
      <c r="EP168" s="95"/>
      <c r="EQ168" s="95"/>
      <c r="ER168" s="95"/>
      <c r="ES168" s="95"/>
      <c r="ET168" s="95"/>
      <c r="EU168" s="95"/>
      <c r="EV168" s="95"/>
      <c r="EW168" s="95"/>
      <c r="EX168" s="95"/>
      <c r="EY168" s="95"/>
      <c r="EZ168" s="95"/>
      <c r="FA168" s="95"/>
      <c r="FB168" s="95"/>
      <c r="FC168" s="95"/>
      <c r="FD168" s="95"/>
      <c r="FE168" s="95"/>
      <c r="FF168" s="95"/>
      <c r="FG168" s="95"/>
      <c r="FH168" s="95"/>
      <c r="FI168" s="95"/>
      <c r="FJ168" s="95"/>
      <c r="FK168" s="95"/>
      <c r="FL168" s="95"/>
      <c r="FM168" s="95"/>
      <c r="FN168" s="95"/>
      <c r="FO168" s="95"/>
      <c r="FP168" s="95"/>
      <c r="FQ168" s="95"/>
      <c r="FR168" s="95"/>
      <c r="FS168" s="95"/>
      <c r="FT168" s="95"/>
      <c r="FU168" s="95"/>
      <c r="FV168" s="95"/>
      <c r="FW168" s="95"/>
      <c r="FX168" s="95"/>
      <c r="FY168" s="2"/>
    </row>
    <row r="169" spans="1:181" ht="18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1"/>
    </row>
  </sheetData>
  <mergeCells count="53">
    <mergeCell ref="K7:O7"/>
    <mergeCell ref="P7:T7"/>
    <mergeCell ref="U7:Y7"/>
    <mergeCell ref="Z7:AD7"/>
    <mergeCell ref="AE7:AI7"/>
    <mergeCell ref="AJ7:AN7"/>
    <mergeCell ref="AO7:AS7"/>
    <mergeCell ref="AT7:AX7"/>
    <mergeCell ref="AY7:BC7"/>
    <mergeCell ref="BD7:BH7"/>
    <mergeCell ref="BI7:BN7"/>
    <mergeCell ref="BO7:BR7"/>
    <mergeCell ref="BS7:BW7"/>
    <mergeCell ref="BX7:CB7"/>
    <mergeCell ref="CC7:CG7"/>
    <mergeCell ref="CH7:CL7"/>
    <mergeCell ref="CM7:CQ7"/>
    <mergeCell ref="CR7:CV7"/>
    <mergeCell ref="CW7:DA7"/>
    <mergeCell ref="DB7:DF7"/>
    <mergeCell ref="FO7:FS7"/>
    <mergeCell ref="FT7:FX7"/>
    <mergeCell ref="DG7:DK7"/>
    <mergeCell ref="DL7:DP7"/>
    <mergeCell ref="DQ7:DU7"/>
    <mergeCell ref="DV7:DZ7"/>
    <mergeCell ref="EA7:EE7"/>
    <mergeCell ref="EF7:EJ7"/>
    <mergeCell ref="EK7:EO7"/>
    <mergeCell ref="EP7:ET7"/>
    <mergeCell ref="EU7:EY7"/>
    <mergeCell ref="EZ7:FD7"/>
    <mergeCell ref="FE7:FI7"/>
    <mergeCell ref="FJ7:FN7"/>
    <mergeCell ref="B2:E3"/>
    <mergeCell ref="H2:I2"/>
    <mergeCell ref="K2:N4"/>
    <mergeCell ref="H4:I4"/>
    <mergeCell ref="B5:D6"/>
    <mergeCell ref="H5:I5"/>
    <mergeCell ref="H6:I6"/>
    <mergeCell ref="K5:N6"/>
    <mergeCell ref="D117:J117"/>
    <mergeCell ref="D134:J134"/>
    <mergeCell ref="D151:J151"/>
    <mergeCell ref="D168:J168"/>
    <mergeCell ref="F9:G9"/>
    <mergeCell ref="D16:J16"/>
    <mergeCell ref="D32:J32"/>
    <mergeCell ref="D49:J49"/>
    <mergeCell ref="D66:J66"/>
    <mergeCell ref="D83:J83"/>
    <mergeCell ref="D100:J100"/>
  </mergeCells>
  <conditionalFormatting sqref="K10:FX15">
    <cfRule type="expression" dxfId="11" priority="1">
      <formula>AND($H10&lt;=(K$8), $I10&gt;=K$8)</formula>
    </cfRule>
  </conditionalFormatting>
  <conditionalFormatting sqref="I10:I169">
    <cfRule type="expression" dxfId="10" priority="2">
      <formula>AND($C10&lt;&gt;TRUE, $I10&lt;&gt;"", $I10&lt;TODAY())</formula>
    </cfRule>
  </conditionalFormatting>
  <conditionalFormatting sqref="I10:I169">
    <cfRule type="expression" dxfId="9" priority="3">
      <formula>I10 &gt; #REF!</formula>
    </cfRule>
  </conditionalFormatting>
  <conditionalFormatting sqref="C10:D169">
    <cfRule type="expression" dxfId="8" priority="4">
      <formula>$C10=TRUE</formula>
    </cfRule>
  </conditionalFormatting>
  <conditionalFormatting sqref="K18:FX31 K102:FX116">
    <cfRule type="expression" dxfId="7" priority="5">
      <formula>AND($H18&lt;=(K$8), $I18&gt;=K$8)</formula>
    </cfRule>
  </conditionalFormatting>
  <conditionalFormatting sqref="K34:FX48 K119:FX133">
    <cfRule type="expression" dxfId="6" priority="6">
      <formula>AND($H34&lt;=(K$8), $I34&gt;=K$8)</formula>
    </cfRule>
  </conditionalFormatting>
  <conditionalFormatting sqref="K51:FX65 K136:FX150">
    <cfRule type="expression" dxfId="5" priority="7">
      <formula>AND($H51&lt;=(K$8), $I51&gt;=K$8)</formula>
    </cfRule>
  </conditionalFormatting>
  <conditionalFormatting sqref="K68:FX82 K153:FX167">
    <cfRule type="expression" dxfId="4" priority="8">
      <formula>AND($H68&lt;=(K$8), $I68&gt;=K$8)</formula>
    </cfRule>
  </conditionalFormatting>
  <conditionalFormatting sqref="K85:FX99">
    <cfRule type="expression" dxfId="3" priority="9">
      <formula>AND($H85&lt;=(K$8), $I85&gt;=K$8)</formula>
    </cfRule>
  </conditionalFormatting>
  <conditionalFormatting sqref="E18:E31 E34:E48 E51:E65 E68:E82 E85:E99 E102:E116 E119:E133 E136:E150 E153:E167 E10:E15">
    <cfRule type="cellIs" dxfId="2" priority="11" operator="equal">
      <formula>"Med"</formula>
    </cfRule>
  </conditionalFormatting>
  <conditionalFormatting sqref="E18:E31 E34:E48 E51:E65 E68:E82 E85:E99 E102:E116 E119:E133 E136:E150 E153:E167 E10:E15">
    <cfRule type="cellIs" dxfId="1" priority="12" operator="equal">
      <formula>"Low"</formula>
    </cfRule>
  </conditionalFormatting>
  <conditionalFormatting sqref="E18:E31 E34:E48 E51:E65 E68:E82 E85:E99 E102:E116 E119:E133 E136:E150 E153:E167 E10:E15">
    <cfRule type="cellIs" dxfId="0" priority="13" operator="equal">
      <formula>"High"</formula>
    </cfRule>
  </conditionalFormatting>
  <dataValidations count="2">
    <dataValidation type="list" allowBlank="1" showErrorMessage="1" sqref="E18:E31 E34:E48 E51:E65 E68:E82 E85:E99 E102:E116 E119:E133 E136:E150 E153:E167 E10:E15" xr:uid="{00000000-0002-0000-0100-000000000000}">
      <formula1>"Low,Med,High"</formula1>
    </dataValidation>
    <dataValidation type="custom" allowBlank="1" showDropDown="1" showErrorMessage="1" sqref="H2 H6 H17:I31 H33:I48 H50:I65 H67:I82 H84:I99 H101:I116 H118:I133 H135:I150 H152:I167 H169:I169 H10:I15" xr:uid="{00000000-0002-0000-0100-000001000000}">
      <formula1>OR(NOT(ISERROR(DATEVALUE(H2))), AND(ISNUMBER(H2), LEFT(CELL("format", H2))="D"))</formula1>
    </dataValidation>
  </dataValidations>
  <pageMargins left="0" right="0" top="0" bottom="0" header="0" footer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2000000}">
          <x14:formula1>
            <xm:f>#REF!</xm:f>
          </x14:formula1>
          <xm:sqref>G10:G15 G34:G48 G51:G65 G68:G82 G85:G99 G102:G116 G119:G133 G136:G150 G153:G167 G18:G31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W1001"/>
  <sheetViews>
    <sheetView showGridLines="0" workbookViewId="0"/>
  </sheetViews>
  <sheetFormatPr defaultColWidth="11.25" defaultRowHeight="15.75" customHeight="1"/>
  <cols>
    <col min="1" max="1" width="2.875" style="96" customWidth="1"/>
    <col min="2" max="17" width="2.875" customWidth="1"/>
    <col min="18" max="19" width="0.375" customWidth="1"/>
    <col min="20" max="21" width="2.875" customWidth="1"/>
    <col min="22" max="22" width="0.375" customWidth="1"/>
    <col min="23" max="23" width="2.875" customWidth="1"/>
    <col min="24" max="24" width="0.375" customWidth="1"/>
    <col min="25" max="27" width="2.875" customWidth="1"/>
    <col min="28" max="28" width="0.375" customWidth="1"/>
    <col min="29" max="30" width="2.875" customWidth="1"/>
    <col min="31" max="31" width="0.375" customWidth="1"/>
    <col min="32" max="41" width="2.875" customWidth="1"/>
    <col min="42" max="42" width="0.375" customWidth="1"/>
    <col min="43" max="46" width="2.875" customWidth="1"/>
    <col min="47" max="47" width="0.375" customWidth="1"/>
    <col min="48" max="52" width="2.875" customWidth="1"/>
    <col min="53" max="53" width="0.375" customWidth="1"/>
    <col min="54" max="75" width="2.875" customWidth="1"/>
  </cols>
  <sheetData>
    <row r="1" spans="2:75" ht="18.75" customHeight="1"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</row>
    <row r="2" spans="2:75" ht="18.75" customHeight="1">
      <c r="B2" s="97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9"/>
      <c r="T2" s="96"/>
      <c r="U2" s="100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2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</row>
    <row r="3" spans="2:75" ht="18.75" customHeight="1">
      <c r="B3" s="203" t="s">
        <v>70</v>
      </c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8"/>
      <c r="T3" s="96"/>
      <c r="U3" s="103"/>
      <c r="V3" s="213" t="s">
        <v>71</v>
      </c>
      <c r="W3" s="220"/>
      <c r="X3" s="220"/>
      <c r="Y3" s="220"/>
      <c r="Z3" s="220"/>
      <c r="AA3" s="220"/>
      <c r="AB3" s="220"/>
      <c r="AC3" s="220"/>
      <c r="AD3" s="220"/>
      <c r="AE3" s="104"/>
      <c r="AF3" s="105"/>
      <c r="AG3" s="213" t="s">
        <v>72</v>
      </c>
      <c r="AH3" s="220"/>
      <c r="AI3" s="220"/>
      <c r="AJ3" s="220"/>
      <c r="AK3" s="220"/>
      <c r="AL3" s="220"/>
      <c r="AM3" s="220"/>
      <c r="AN3" s="220"/>
      <c r="AO3" s="220"/>
      <c r="AP3" s="104"/>
      <c r="AQ3" s="105"/>
      <c r="AR3" s="214" t="s">
        <v>73</v>
      </c>
      <c r="AS3" s="220"/>
      <c r="AT3" s="220"/>
      <c r="AU3" s="220"/>
      <c r="AV3" s="220"/>
      <c r="AW3" s="220"/>
      <c r="AX3" s="220"/>
      <c r="AY3" s="220"/>
      <c r="AZ3" s="220"/>
      <c r="BA3" s="104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</row>
    <row r="4" spans="2:75" ht="18.75" customHeight="1">
      <c r="B4" s="229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8"/>
      <c r="T4" s="96"/>
      <c r="U4" s="103"/>
      <c r="V4" s="105"/>
      <c r="W4" s="212"/>
      <c r="X4" s="220"/>
      <c r="Y4" s="215">
        <f>T33</f>
        <v>972000</v>
      </c>
      <c r="Z4" s="220"/>
      <c r="AA4" s="220"/>
      <c r="AB4" s="220"/>
      <c r="AC4" s="220"/>
      <c r="AD4" s="105"/>
      <c r="AE4" s="104"/>
      <c r="AF4" s="105"/>
      <c r="AG4" s="105"/>
      <c r="AH4" s="215"/>
      <c r="AI4" s="220"/>
      <c r="AJ4" s="211">
        <f>SUM(Y4-AX29)</f>
        <v>-349800</v>
      </c>
      <c r="AK4" s="220"/>
      <c r="AL4" s="220"/>
      <c r="AM4" s="220"/>
      <c r="AN4" s="220"/>
      <c r="AO4" s="105"/>
      <c r="AP4" s="104"/>
      <c r="AQ4" s="105"/>
      <c r="AR4" s="105"/>
      <c r="AS4" s="212"/>
      <c r="AT4" s="220"/>
      <c r="AU4" s="216">
        <f>AD33</f>
        <v>111000</v>
      </c>
      <c r="AV4" s="220"/>
      <c r="AW4" s="220"/>
      <c r="AX4" s="220"/>
      <c r="AY4" s="220"/>
      <c r="AZ4" s="105"/>
      <c r="BA4" s="104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</row>
    <row r="5" spans="2:75" ht="18.75" customHeight="1">
      <c r="B5" s="204" t="s">
        <v>74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8"/>
      <c r="T5" s="96"/>
      <c r="U5" s="103"/>
      <c r="V5" s="105"/>
      <c r="W5" s="220"/>
      <c r="X5" s="220"/>
      <c r="Y5" s="220"/>
      <c r="Z5" s="220"/>
      <c r="AA5" s="220"/>
      <c r="AB5" s="220"/>
      <c r="AC5" s="220"/>
      <c r="AD5" s="105"/>
      <c r="AE5" s="104"/>
      <c r="AF5" s="105"/>
      <c r="AG5" s="105"/>
      <c r="AH5" s="220"/>
      <c r="AI5" s="220"/>
      <c r="AJ5" s="220"/>
      <c r="AK5" s="220"/>
      <c r="AL5" s="220"/>
      <c r="AM5" s="220"/>
      <c r="AN5" s="220"/>
      <c r="AO5" s="105"/>
      <c r="AP5" s="104"/>
      <c r="AQ5" s="105"/>
      <c r="AR5" s="105"/>
      <c r="AS5" s="220"/>
      <c r="AT5" s="220"/>
      <c r="AU5" s="220"/>
      <c r="AV5" s="220"/>
      <c r="AW5" s="220"/>
      <c r="AX5" s="220"/>
      <c r="AY5" s="220"/>
      <c r="AZ5" s="105"/>
      <c r="BA5" s="104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</row>
    <row r="6" spans="2:75" ht="18.75" customHeight="1">
      <c r="B6" s="205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230"/>
      <c r="S6" s="231"/>
      <c r="T6" s="96"/>
      <c r="U6" s="106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8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</row>
    <row r="7" spans="2:75" ht="18.75" customHeight="1"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</row>
    <row r="8" spans="2:75" ht="18.75" customHeight="1">
      <c r="B8" s="199" t="s">
        <v>75</v>
      </c>
      <c r="C8" s="232"/>
      <c r="D8" s="232"/>
      <c r="E8" s="232"/>
      <c r="F8" s="232"/>
      <c r="G8" s="232"/>
      <c r="H8" s="232"/>
      <c r="I8" s="232"/>
      <c r="J8" s="109"/>
      <c r="K8" s="110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</row>
    <row r="9" spans="2:75" ht="18.75" customHeight="1">
      <c r="B9" s="233"/>
      <c r="C9" s="234"/>
      <c r="D9" s="234"/>
      <c r="E9" s="234"/>
      <c r="F9" s="234"/>
      <c r="G9" s="234"/>
      <c r="H9" s="234"/>
      <c r="I9" s="234"/>
      <c r="J9" s="109"/>
      <c r="K9" s="110"/>
      <c r="L9" s="111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</row>
    <row r="10" spans="2:75" ht="18.75" customHeight="1">
      <c r="B10" s="206" t="s">
        <v>76</v>
      </c>
      <c r="C10" s="220"/>
      <c r="D10" s="220"/>
      <c r="E10" s="207">
        <v>45716</v>
      </c>
      <c r="F10" s="220"/>
      <c r="G10" s="220"/>
      <c r="H10" s="220"/>
      <c r="I10" s="220"/>
      <c r="J10" s="112"/>
      <c r="K10" s="113"/>
      <c r="L10" s="111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</row>
    <row r="11" spans="2:75" ht="18.75" customHeight="1">
      <c r="B11" s="208" t="s">
        <v>77</v>
      </c>
      <c r="C11" s="235"/>
      <c r="D11" s="235"/>
      <c r="E11" s="209">
        <v>46568</v>
      </c>
      <c r="F11" s="236"/>
      <c r="G11" s="236"/>
      <c r="H11" s="236"/>
      <c r="I11" s="236"/>
      <c r="J11" s="112"/>
      <c r="K11" s="113"/>
      <c r="L11" s="111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</row>
    <row r="12" spans="2:75" ht="18.75" customHeight="1">
      <c r="B12" s="114"/>
      <c r="C12" s="115"/>
      <c r="D12" s="115"/>
      <c r="E12" s="115"/>
      <c r="F12" s="115"/>
      <c r="G12" s="115"/>
      <c r="H12" s="115"/>
      <c r="I12" s="115"/>
      <c r="J12" s="111"/>
      <c r="K12" s="111"/>
      <c r="L12" s="111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</row>
    <row r="13" spans="2:75" ht="18.75" customHeight="1">
      <c r="B13" s="116"/>
      <c r="C13" s="117"/>
      <c r="D13" s="117"/>
      <c r="E13" s="117"/>
      <c r="F13" s="117"/>
      <c r="G13" s="117"/>
      <c r="H13" s="117"/>
      <c r="I13" s="118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</row>
    <row r="14" spans="2:75" ht="18.75" customHeight="1">
      <c r="B14" s="119"/>
      <c r="C14" s="210" t="s">
        <v>78</v>
      </c>
      <c r="D14" s="220"/>
      <c r="E14" s="220"/>
      <c r="F14" s="220"/>
      <c r="G14" s="220"/>
      <c r="H14" s="220"/>
      <c r="I14" s="120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</row>
    <row r="15" spans="2:75" ht="18.75" customHeight="1">
      <c r="B15" s="119"/>
      <c r="C15" s="220"/>
      <c r="D15" s="220"/>
      <c r="E15" s="220"/>
      <c r="F15" s="220"/>
      <c r="G15" s="220"/>
      <c r="H15" s="220"/>
      <c r="I15" s="120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</row>
    <row r="16" spans="2:75" ht="18.75" customHeight="1">
      <c r="B16" s="119"/>
      <c r="C16" s="197"/>
      <c r="D16" s="198">
        <f>Y4/D23</f>
        <v>0.73536087153881069</v>
      </c>
      <c r="E16" s="220"/>
      <c r="F16" s="220"/>
      <c r="G16" s="220"/>
      <c r="H16" s="220"/>
      <c r="I16" s="120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</row>
    <row r="17" spans="2:75" ht="18.75" customHeight="1">
      <c r="B17" s="119"/>
      <c r="C17" s="220"/>
      <c r="D17" s="220"/>
      <c r="E17" s="220"/>
      <c r="F17" s="220"/>
      <c r="G17" s="220"/>
      <c r="H17" s="220"/>
      <c r="I17" s="120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</row>
    <row r="18" spans="2:75" ht="18.75" customHeight="1">
      <c r="B18" s="121"/>
      <c r="C18" s="122"/>
      <c r="D18" s="122"/>
      <c r="E18" s="122"/>
      <c r="F18" s="122"/>
      <c r="G18" s="122"/>
      <c r="H18" s="122"/>
      <c r="I18" s="123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</row>
    <row r="19" spans="2:75" ht="18.75" customHeight="1"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</row>
    <row r="20" spans="2:75" ht="18.75" customHeight="1">
      <c r="B20" s="124"/>
      <c r="C20" s="125"/>
      <c r="D20" s="125"/>
      <c r="E20" s="125"/>
      <c r="F20" s="125"/>
      <c r="G20" s="125"/>
      <c r="H20" s="125"/>
      <c r="I20" s="126"/>
      <c r="J20" s="96"/>
      <c r="K20" s="199" t="s">
        <v>79</v>
      </c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7"/>
      <c r="AH20" s="96"/>
      <c r="AI20" s="199" t="s">
        <v>80</v>
      </c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  <c r="AT20" s="232"/>
      <c r="AU20" s="232"/>
      <c r="AV20" s="232"/>
      <c r="AW20" s="232"/>
      <c r="AX20" s="232"/>
      <c r="AY20" s="232"/>
      <c r="AZ20" s="232"/>
      <c r="BA20" s="23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</row>
    <row r="21" spans="2:75" ht="18.75" customHeight="1">
      <c r="B21" s="200" t="s">
        <v>81</v>
      </c>
      <c r="C21" s="220"/>
      <c r="D21" s="220"/>
      <c r="E21" s="220"/>
      <c r="F21" s="220"/>
      <c r="G21" s="220"/>
      <c r="H21" s="220"/>
      <c r="I21" s="238"/>
      <c r="J21" s="96"/>
      <c r="K21" s="239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38"/>
      <c r="AH21" s="96"/>
      <c r="AI21" s="239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  <c r="AT21" s="220"/>
      <c r="AU21" s="220"/>
      <c r="AV21" s="220"/>
      <c r="AW21" s="220"/>
      <c r="AX21" s="220"/>
      <c r="AY21" s="220"/>
      <c r="AZ21" s="220"/>
      <c r="BA21" s="238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</row>
    <row r="22" spans="2:75" ht="18.75" customHeight="1">
      <c r="B22" s="189"/>
      <c r="C22" s="220"/>
      <c r="D22" s="220"/>
      <c r="E22" s="220"/>
      <c r="F22" s="220"/>
      <c r="G22" s="220"/>
      <c r="H22" s="220"/>
      <c r="I22" s="238"/>
      <c r="J22" s="96"/>
      <c r="K22" s="201" t="s">
        <v>82</v>
      </c>
      <c r="L22" s="220"/>
      <c r="M22" s="220"/>
      <c r="N22" s="220"/>
      <c r="O22" s="220"/>
      <c r="P22" s="220"/>
      <c r="Q22" s="220"/>
      <c r="R22" s="220"/>
      <c r="S22" s="202" t="s">
        <v>83</v>
      </c>
      <c r="T22" s="220"/>
      <c r="U22" s="220"/>
      <c r="V22" s="220"/>
      <c r="W22" s="220"/>
      <c r="X22" s="202" t="s">
        <v>84</v>
      </c>
      <c r="Y22" s="220"/>
      <c r="Z22" s="220"/>
      <c r="AA22" s="220"/>
      <c r="AB22" s="220"/>
      <c r="AC22" s="202" t="s">
        <v>85</v>
      </c>
      <c r="AD22" s="220"/>
      <c r="AE22" s="220"/>
      <c r="AF22" s="220"/>
      <c r="AG22" s="238"/>
      <c r="AH22" s="128"/>
      <c r="AI22" s="201" t="s">
        <v>82</v>
      </c>
      <c r="AJ22" s="220"/>
      <c r="AK22" s="220"/>
      <c r="AL22" s="220"/>
      <c r="AM22" s="220"/>
      <c r="AN22" s="220"/>
      <c r="AO22" s="220"/>
      <c r="AP22" s="220"/>
      <c r="AQ22" s="202" t="s">
        <v>86</v>
      </c>
      <c r="AR22" s="220"/>
      <c r="AS22" s="220"/>
      <c r="AT22" s="220"/>
      <c r="AU22" s="220"/>
      <c r="AV22" s="220"/>
      <c r="AW22" s="202" t="s">
        <v>87</v>
      </c>
      <c r="AX22" s="220"/>
      <c r="AY22" s="220"/>
      <c r="AZ22" s="220"/>
      <c r="BA22" s="238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</row>
    <row r="23" spans="2:75" ht="18.75" customHeight="1">
      <c r="B23" s="129"/>
      <c r="C23" s="190"/>
      <c r="D23" s="191">
        <f>AX29+AX63</f>
        <v>1321800</v>
      </c>
      <c r="E23" s="220"/>
      <c r="F23" s="220"/>
      <c r="G23" s="220"/>
      <c r="H23" s="220"/>
      <c r="I23" s="130"/>
      <c r="J23" s="96"/>
      <c r="K23" s="175" t="s">
        <v>88</v>
      </c>
      <c r="L23" s="240"/>
      <c r="M23" s="240"/>
      <c r="N23" s="240"/>
      <c r="O23" s="240"/>
      <c r="P23" s="240"/>
      <c r="Q23" s="240"/>
      <c r="R23" s="241"/>
      <c r="S23" s="131"/>
      <c r="T23" s="176">
        <v>550000</v>
      </c>
      <c r="U23" s="240"/>
      <c r="V23" s="240"/>
      <c r="W23" s="241"/>
      <c r="X23" s="131"/>
      <c r="Y23" s="176">
        <v>558000</v>
      </c>
      <c r="Z23" s="240"/>
      <c r="AA23" s="240"/>
      <c r="AB23" s="241"/>
      <c r="AC23" s="132"/>
      <c r="AD23" s="184">
        <f t="shared" ref="AD23:AD31" si="0">SUM(Y23-T23)</f>
        <v>8000</v>
      </c>
      <c r="AE23" s="240"/>
      <c r="AF23" s="240"/>
      <c r="AG23" s="242"/>
      <c r="AH23" s="96"/>
      <c r="AI23" s="175" t="s">
        <v>89</v>
      </c>
      <c r="AJ23" s="240"/>
      <c r="AK23" s="240"/>
      <c r="AL23" s="240"/>
      <c r="AM23" s="240"/>
      <c r="AN23" s="240"/>
      <c r="AO23" s="240"/>
      <c r="AP23" s="241"/>
      <c r="AQ23" s="176">
        <v>600</v>
      </c>
      <c r="AR23" s="240"/>
      <c r="AS23" s="240"/>
      <c r="AT23" s="240"/>
      <c r="AU23" s="240"/>
      <c r="AV23" s="241"/>
      <c r="AW23" s="131"/>
      <c r="AX23" s="176">
        <f>SUM(AQ23*D29)</f>
        <v>1200000</v>
      </c>
      <c r="AY23" s="240"/>
      <c r="AZ23" s="240"/>
      <c r="BA23" s="242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</row>
    <row r="24" spans="2:75" ht="18.75" customHeight="1">
      <c r="B24" s="129"/>
      <c r="C24" s="220"/>
      <c r="D24" s="220"/>
      <c r="E24" s="220"/>
      <c r="F24" s="220"/>
      <c r="G24" s="220"/>
      <c r="H24" s="220"/>
      <c r="I24" s="130"/>
      <c r="J24" s="96"/>
      <c r="K24" s="175" t="s">
        <v>90</v>
      </c>
      <c r="L24" s="240"/>
      <c r="M24" s="240"/>
      <c r="N24" s="240"/>
      <c r="O24" s="240"/>
      <c r="P24" s="240"/>
      <c r="Q24" s="240"/>
      <c r="R24" s="241"/>
      <c r="S24" s="131"/>
      <c r="T24" s="176">
        <v>100000</v>
      </c>
      <c r="U24" s="240"/>
      <c r="V24" s="240"/>
      <c r="W24" s="241"/>
      <c r="X24" s="131"/>
      <c r="Y24" s="176">
        <v>100000</v>
      </c>
      <c r="Z24" s="240"/>
      <c r="AA24" s="240"/>
      <c r="AB24" s="241"/>
      <c r="AC24" s="132"/>
      <c r="AD24" s="184">
        <f t="shared" si="0"/>
        <v>0</v>
      </c>
      <c r="AE24" s="240"/>
      <c r="AF24" s="240"/>
      <c r="AG24" s="242"/>
      <c r="AH24" s="96"/>
      <c r="AI24" s="175" t="s">
        <v>91</v>
      </c>
      <c r="AJ24" s="240"/>
      <c r="AK24" s="240"/>
      <c r="AL24" s="240"/>
      <c r="AM24" s="240"/>
      <c r="AN24" s="240"/>
      <c r="AO24" s="240"/>
      <c r="AP24" s="241"/>
      <c r="AQ24" s="194">
        <v>7.0000000000000007E-2</v>
      </c>
      <c r="AR24" s="240"/>
      <c r="AS24" s="240"/>
      <c r="AT24" s="240"/>
      <c r="AU24" s="240"/>
      <c r="AV24" s="241"/>
      <c r="AW24" s="131"/>
      <c r="AX24" s="176">
        <f>SUM(AX23*AQ24)</f>
        <v>84000.000000000015</v>
      </c>
      <c r="AY24" s="240"/>
      <c r="AZ24" s="240"/>
      <c r="BA24" s="242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</row>
    <row r="25" spans="2:75" ht="18.75" customHeight="1">
      <c r="B25" s="133"/>
      <c r="C25" s="134"/>
      <c r="D25" s="134"/>
      <c r="E25" s="134"/>
      <c r="F25" s="134"/>
      <c r="G25" s="134"/>
      <c r="H25" s="134"/>
      <c r="I25" s="135"/>
      <c r="J25" s="96"/>
      <c r="K25" s="175" t="s">
        <v>92</v>
      </c>
      <c r="L25" s="240"/>
      <c r="M25" s="240"/>
      <c r="N25" s="240"/>
      <c r="O25" s="240"/>
      <c r="P25" s="240"/>
      <c r="Q25" s="240"/>
      <c r="R25" s="241"/>
      <c r="S25" s="131"/>
      <c r="T25" s="176">
        <v>2000</v>
      </c>
      <c r="U25" s="240"/>
      <c r="V25" s="240"/>
      <c r="W25" s="241"/>
      <c r="X25" s="131"/>
      <c r="Y25" s="176">
        <v>75000</v>
      </c>
      <c r="Z25" s="240"/>
      <c r="AA25" s="240"/>
      <c r="AB25" s="241"/>
      <c r="AC25" s="132"/>
      <c r="AD25" s="184">
        <f t="shared" si="0"/>
        <v>73000</v>
      </c>
      <c r="AE25" s="240"/>
      <c r="AF25" s="240"/>
      <c r="AG25" s="242"/>
      <c r="AH25" s="96"/>
      <c r="AI25" s="175" t="s">
        <v>93</v>
      </c>
      <c r="AJ25" s="240"/>
      <c r="AK25" s="240"/>
      <c r="AL25" s="240"/>
      <c r="AM25" s="240"/>
      <c r="AN25" s="240"/>
      <c r="AO25" s="240"/>
      <c r="AP25" s="241"/>
      <c r="AQ25" s="176"/>
      <c r="AR25" s="240"/>
      <c r="AS25" s="240"/>
      <c r="AT25" s="240"/>
      <c r="AU25" s="240"/>
      <c r="AV25" s="241"/>
      <c r="AW25" s="131"/>
      <c r="AX25" s="176">
        <v>25000</v>
      </c>
      <c r="AY25" s="240"/>
      <c r="AZ25" s="240"/>
      <c r="BA25" s="242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</row>
    <row r="26" spans="2:75" ht="18.75" customHeight="1">
      <c r="B26" s="136"/>
      <c r="C26" s="137"/>
      <c r="D26" s="137"/>
      <c r="E26" s="137"/>
      <c r="F26" s="137"/>
      <c r="G26" s="137"/>
      <c r="H26" s="137"/>
      <c r="I26" s="138"/>
      <c r="J26" s="96"/>
      <c r="K26" s="175" t="s">
        <v>94</v>
      </c>
      <c r="L26" s="240"/>
      <c r="M26" s="240"/>
      <c r="N26" s="240"/>
      <c r="O26" s="240"/>
      <c r="P26" s="240"/>
      <c r="Q26" s="240"/>
      <c r="R26" s="241"/>
      <c r="S26" s="131"/>
      <c r="T26" s="176">
        <v>125000</v>
      </c>
      <c r="U26" s="240"/>
      <c r="V26" s="240"/>
      <c r="W26" s="241"/>
      <c r="X26" s="131"/>
      <c r="Y26" s="176">
        <v>125000</v>
      </c>
      <c r="Z26" s="240"/>
      <c r="AA26" s="240"/>
      <c r="AB26" s="241"/>
      <c r="AC26" s="132"/>
      <c r="AD26" s="184">
        <f t="shared" si="0"/>
        <v>0</v>
      </c>
      <c r="AE26" s="240"/>
      <c r="AF26" s="240"/>
      <c r="AG26" s="242"/>
      <c r="AH26" s="96"/>
      <c r="AI26" s="175" t="s">
        <v>95</v>
      </c>
      <c r="AJ26" s="240"/>
      <c r="AK26" s="240"/>
      <c r="AL26" s="240"/>
      <c r="AM26" s="240"/>
      <c r="AN26" s="240"/>
      <c r="AO26" s="240"/>
      <c r="AP26" s="241"/>
      <c r="AQ26" s="176"/>
      <c r="AR26" s="240"/>
      <c r="AS26" s="240"/>
      <c r="AT26" s="240"/>
      <c r="AU26" s="240"/>
      <c r="AV26" s="241"/>
      <c r="AW26" s="131"/>
      <c r="AX26" s="176">
        <v>800</v>
      </c>
      <c r="AY26" s="240"/>
      <c r="AZ26" s="240"/>
      <c r="BA26" s="242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</row>
    <row r="27" spans="2:75" ht="18.75" customHeight="1">
      <c r="B27" s="136"/>
      <c r="C27" s="168" t="s">
        <v>96</v>
      </c>
      <c r="D27" s="220"/>
      <c r="E27" s="220"/>
      <c r="F27" s="220"/>
      <c r="G27" s="220"/>
      <c r="H27" s="220"/>
      <c r="I27" s="138"/>
      <c r="J27" s="96"/>
      <c r="K27" s="175" t="s">
        <v>97</v>
      </c>
      <c r="L27" s="240"/>
      <c r="M27" s="240"/>
      <c r="N27" s="240"/>
      <c r="O27" s="240"/>
      <c r="P27" s="240"/>
      <c r="Q27" s="240"/>
      <c r="R27" s="241"/>
      <c r="S27" s="131"/>
      <c r="T27" s="176">
        <v>10000</v>
      </c>
      <c r="U27" s="240"/>
      <c r="V27" s="240"/>
      <c r="W27" s="241"/>
      <c r="X27" s="131"/>
      <c r="Y27" s="176">
        <v>10000</v>
      </c>
      <c r="Z27" s="240"/>
      <c r="AA27" s="240"/>
      <c r="AB27" s="241"/>
      <c r="AC27" s="132"/>
      <c r="AD27" s="184">
        <f t="shared" si="0"/>
        <v>0</v>
      </c>
      <c r="AE27" s="240"/>
      <c r="AF27" s="240"/>
      <c r="AG27" s="242"/>
      <c r="AH27" s="96"/>
      <c r="AI27" s="175" t="s">
        <v>98</v>
      </c>
      <c r="AJ27" s="240"/>
      <c r="AK27" s="240"/>
      <c r="AL27" s="240"/>
      <c r="AM27" s="240"/>
      <c r="AN27" s="240"/>
      <c r="AO27" s="240"/>
      <c r="AP27" s="241"/>
      <c r="AQ27" s="176"/>
      <c r="AR27" s="240"/>
      <c r="AS27" s="240"/>
      <c r="AT27" s="240"/>
      <c r="AU27" s="240"/>
      <c r="AV27" s="241"/>
      <c r="AW27" s="131"/>
      <c r="AX27" s="176">
        <v>12000</v>
      </c>
      <c r="AY27" s="240"/>
      <c r="AZ27" s="240"/>
      <c r="BA27" s="242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</row>
    <row r="28" spans="2:75" ht="18.75" customHeight="1">
      <c r="B28" s="136"/>
      <c r="C28" s="220"/>
      <c r="D28" s="220"/>
      <c r="E28" s="220"/>
      <c r="F28" s="220"/>
      <c r="G28" s="220"/>
      <c r="H28" s="220"/>
      <c r="I28" s="138"/>
      <c r="J28" s="96"/>
      <c r="K28" s="243" t="s">
        <v>99</v>
      </c>
      <c r="L28" s="240"/>
      <c r="M28" s="240"/>
      <c r="N28" s="240"/>
      <c r="O28" s="240"/>
      <c r="P28" s="240"/>
      <c r="Q28" s="240"/>
      <c r="R28" s="241"/>
      <c r="S28" s="139"/>
      <c r="T28" s="177">
        <v>50000</v>
      </c>
      <c r="U28" s="240"/>
      <c r="V28" s="240"/>
      <c r="W28" s="241"/>
      <c r="X28" s="139"/>
      <c r="Y28" s="177">
        <v>50000</v>
      </c>
      <c r="Z28" s="240"/>
      <c r="AA28" s="240"/>
      <c r="AB28" s="241"/>
      <c r="AC28" s="139"/>
      <c r="AD28" s="193">
        <f t="shared" si="0"/>
        <v>0</v>
      </c>
      <c r="AE28" s="240"/>
      <c r="AF28" s="240"/>
      <c r="AG28" s="242"/>
      <c r="AH28" s="96"/>
      <c r="AI28" s="175" t="s">
        <v>100</v>
      </c>
      <c r="AJ28" s="240"/>
      <c r="AK28" s="240"/>
      <c r="AL28" s="240"/>
      <c r="AM28" s="240"/>
      <c r="AN28" s="240"/>
      <c r="AO28" s="240"/>
      <c r="AP28" s="241"/>
      <c r="AQ28" s="176"/>
      <c r="AR28" s="240"/>
      <c r="AS28" s="240"/>
      <c r="AT28" s="240"/>
      <c r="AU28" s="240"/>
      <c r="AV28" s="241"/>
      <c r="AW28" s="131"/>
      <c r="AX28" s="176">
        <f>SUM(AX23*0.12)</f>
        <v>144000</v>
      </c>
      <c r="AY28" s="240"/>
      <c r="AZ28" s="240"/>
      <c r="BA28" s="242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</row>
    <row r="29" spans="2:75" ht="18.75" customHeight="1">
      <c r="B29" s="136"/>
      <c r="C29" s="172"/>
      <c r="D29" s="178">
        <v>2000</v>
      </c>
      <c r="E29" s="220"/>
      <c r="F29" s="220"/>
      <c r="G29" s="220"/>
      <c r="H29" s="220"/>
      <c r="I29" s="138"/>
      <c r="J29" s="96"/>
      <c r="K29" s="175" t="s">
        <v>101</v>
      </c>
      <c r="L29" s="240"/>
      <c r="M29" s="240"/>
      <c r="N29" s="240"/>
      <c r="O29" s="240"/>
      <c r="P29" s="240"/>
      <c r="Q29" s="240"/>
      <c r="R29" s="241"/>
      <c r="S29" s="131"/>
      <c r="T29" s="176">
        <v>125000</v>
      </c>
      <c r="U29" s="240"/>
      <c r="V29" s="240"/>
      <c r="W29" s="241"/>
      <c r="X29" s="131"/>
      <c r="Y29" s="176">
        <v>125000</v>
      </c>
      <c r="Z29" s="240"/>
      <c r="AA29" s="240"/>
      <c r="AB29" s="241"/>
      <c r="AC29" s="132"/>
      <c r="AD29" s="184">
        <f t="shared" si="0"/>
        <v>0</v>
      </c>
      <c r="AE29" s="240"/>
      <c r="AF29" s="240"/>
      <c r="AG29" s="242"/>
      <c r="AH29" s="96"/>
      <c r="AI29" s="195" t="s">
        <v>102</v>
      </c>
      <c r="AJ29" s="244"/>
      <c r="AK29" s="244"/>
      <c r="AL29" s="244"/>
      <c r="AM29" s="244"/>
      <c r="AN29" s="244"/>
      <c r="AO29" s="244"/>
      <c r="AP29" s="244"/>
      <c r="AQ29" s="196"/>
      <c r="AR29" s="244"/>
      <c r="AS29" s="244"/>
      <c r="AT29" s="244"/>
      <c r="AU29" s="244"/>
      <c r="AV29" s="244"/>
      <c r="AW29" s="140"/>
      <c r="AX29" s="196">
        <f>SUM(AX22:BA27)</f>
        <v>1321800</v>
      </c>
      <c r="AY29" s="244"/>
      <c r="AZ29" s="244"/>
      <c r="BA29" s="245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</row>
    <row r="30" spans="2:75" ht="18.75" customHeight="1">
      <c r="B30" s="141"/>
      <c r="C30" s="220"/>
      <c r="D30" s="220"/>
      <c r="E30" s="220"/>
      <c r="F30" s="220"/>
      <c r="G30" s="220"/>
      <c r="H30" s="220"/>
      <c r="I30" s="138"/>
      <c r="J30" s="96"/>
      <c r="K30" s="175" t="s">
        <v>103</v>
      </c>
      <c r="L30" s="240"/>
      <c r="M30" s="240"/>
      <c r="N30" s="240"/>
      <c r="O30" s="240"/>
      <c r="P30" s="240"/>
      <c r="Q30" s="240"/>
      <c r="R30" s="241"/>
      <c r="S30" s="131"/>
      <c r="T30" s="176">
        <v>0</v>
      </c>
      <c r="U30" s="240"/>
      <c r="V30" s="240"/>
      <c r="W30" s="241"/>
      <c r="X30" s="131"/>
      <c r="Y30" s="176">
        <v>0</v>
      </c>
      <c r="Z30" s="240"/>
      <c r="AA30" s="240"/>
      <c r="AB30" s="241"/>
      <c r="AC30" s="132"/>
      <c r="AD30" s="184">
        <f t="shared" si="0"/>
        <v>0</v>
      </c>
      <c r="AE30" s="240"/>
      <c r="AF30" s="240"/>
      <c r="AG30" s="242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</row>
    <row r="31" spans="2:75" ht="18.75" customHeight="1">
      <c r="B31" s="136"/>
      <c r="C31" s="142"/>
      <c r="D31" s="142"/>
      <c r="E31" s="142"/>
      <c r="F31" s="142"/>
      <c r="G31" s="142"/>
      <c r="H31" s="142"/>
      <c r="I31" s="138"/>
      <c r="J31" s="96"/>
      <c r="K31" s="175" t="s">
        <v>104</v>
      </c>
      <c r="L31" s="240"/>
      <c r="M31" s="240"/>
      <c r="N31" s="240"/>
      <c r="O31" s="240"/>
      <c r="P31" s="240"/>
      <c r="Q31" s="240"/>
      <c r="R31" s="241"/>
      <c r="S31" s="131"/>
      <c r="T31" s="176">
        <v>10000</v>
      </c>
      <c r="U31" s="240"/>
      <c r="V31" s="240"/>
      <c r="W31" s="241"/>
      <c r="X31" s="131"/>
      <c r="Y31" s="176">
        <v>40000</v>
      </c>
      <c r="Z31" s="240"/>
      <c r="AA31" s="240"/>
      <c r="AB31" s="241"/>
      <c r="AC31" s="132"/>
      <c r="AD31" s="184">
        <f t="shared" si="0"/>
        <v>30000</v>
      </c>
      <c r="AE31" s="240"/>
      <c r="AF31" s="240"/>
      <c r="AG31" s="242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110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</row>
    <row r="32" spans="2:75" ht="18.75" customHeight="1">
      <c r="B32" s="136"/>
      <c r="C32" s="143" t="s">
        <v>105</v>
      </c>
      <c r="D32" s="137"/>
      <c r="E32" s="137"/>
      <c r="F32" s="137"/>
      <c r="G32" s="137"/>
      <c r="H32" s="137"/>
      <c r="I32" s="138"/>
      <c r="J32" s="96"/>
      <c r="K32" s="185"/>
      <c r="L32" s="220"/>
      <c r="M32" s="220"/>
      <c r="N32" s="220"/>
      <c r="O32" s="220"/>
      <c r="P32" s="220"/>
      <c r="Q32" s="220"/>
      <c r="R32" s="246"/>
      <c r="S32" s="144"/>
      <c r="T32" s="186"/>
      <c r="U32" s="220"/>
      <c r="V32" s="220"/>
      <c r="W32" s="246"/>
      <c r="X32" s="145"/>
      <c r="Y32" s="187"/>
      <c r="Z32" s="220"/>
      <c r="AA32" s="220"/>
      <c r="AB32" s="246"/>
      <c r="AC32" s="132"/>
      <c r="AD32" s="188"/>
      <c r="AE32" s="220"/>
      <c r="AF32" s="220"/>
      <c r="AG32" s="238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110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</row>
    <row r="33" spans="2:75" ht="18.75" customHeight="1">
      <c r="B33" s="136"/>
      <c r="C33" s="168" t="s">
        <v>106</v>
      </c>
      <c r="D33" s="220"/>
      <c r="E33" s="220"/>
      <c r="F33" s="220"/>
      <c r="G33" s="220"/>
      <c r="H33" s="220"/>
      <c r="I33" s="138"/>
      <c r="J33" s="96"/>
      <c r="K33" s="169" t="s">
        <v>87</v>
      </c>
      <c r="L33" s="244"/>
      <c r="M33" s="244"/>
      <c r="N33" s="244"/>
      <c r="O33" s="244"/>
      <c r="P33" s="244"/>
      <c r="Q33" s="244"/>
      <c r="R33" s="245"/>
      <c r="S33" s="146"/>
      <c r="T33" s="170">
        <f>SUM(T22:W32)</f>
        <v>972000</v>
      </c>
      <c r="U33" s="244"/>
      <c r="V33" s="244"/>
      <c r="W33" s="245"/>
      <c r="X33" s="146"/>
      <c r="Y33" s="170">
        <f>SUM(Y22:AB32)</f>
        <v>1083000</v>
      </c>
      <c r="Z33" s="244"/>
      <c r="AA33" s="244"/>
      <c r="AB33" s="245"/>
      <c r="AC33" s="146"/>
      <c r="AD33" s="192">
        <f>SUM(AD22:AG32)</f>
        <v>111000</v>
      </c>
      <c r="AE33" s="244"/>
      <c r="AF33" s="244"/>
      <c r="AG33" s="245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110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</row>
    <row r="34" spans="2:75" ht="18.75" customHeight="1">
      <c r="B34" s="136"/>
      <c r="C34" s="168"/>
      <c r="D34" s="220"/>
      <c r="E34" s="220"/>
      <c r="F34" s="220"/>
      <c r="G34" s="220"/>
      <c r="H34" s="220"/>
      <c r="I34" s="138"/>
      <c r="J34" s="96"/>
      <c r="K34" s="171"/>
      <c r="L34" s="220"/>
      <c r="M34" s="220"/>
      <c r="N34" s="220"/>
      <c r="O34" s="220"/>
      <c r="P34" s="220"/>
      <c r="Q34" s="220"/>
      <c r="R34" s="220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247"/>
      <c r="AX34" s="220"/>
      <c r="AY34" s="220"/>
      <c r="AZ34" s="220"/>
      <c r="BA34" s="220"/>
      <c r="BB34" s="220"/>
      <c r="BC34" s="220"/>
      <c r="BD34" s="220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</row>
    <row r="35" spans="2:75" ht="18.75" customHeight="1">
      <c r="B35" s="136"/>
      <c r="C35" s="172"/>
      <c r="D35" s="173">
        <f>AX29</f>
        <v>1321800</v>
      </c>
      <c r="E35" s="220"/>
      <c r="F35" s="220"/>
      <c r="G35" s="220"/>
      <c r="H35" s="220"/>
      <c r="I35" s="138"/>
      <c r="J35" s="96"/>
      <c r="K35" s="171"/>
      <c r="L35" s="220"/>
      <c r="M35" s="220"/>
      <c r="N35" s="220"/>
      <c r="O35" s="220"/>
      <c r="P35" s="220"/>
      <c r="Q35" s="220"/>
      <c r="R35" s="220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247"/>
      <c r="AX35" s="220"/>
      <c r="AY35" s="220"/>
      <c r="AZ35" s="220"/>
      <c r="BA35" s="220"/>
      <c r="BB35" s="220"/>
      <c r="BC35" s="220"/>
      <c r="BD35" s="220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</row>
    <row r="36" spans="2:75" ht="18.75" customHeight="1">
      <c r="B36" s="136"/>
      <c r="C36" s="220"/>
      <c r="D36" s="220"/>
      <c r="E36" s="220"/>
      <c r="F36" s="220"/>
      <c r="G36" s="220"/>
      <c r="H36" s="220"/>
      <c r="I36" s="138"/>
      <c r="J36" s="96"/>
      <c r="K36" s="171"/>
      <c r="L36" s="220"/>
      <c r="M36" s="220"/>
      <c r="N36" s="220"/>
      <c r="O36" s="220"/>
      <c r="P36" s="220"/>
      <c r="Q36" s="220"/>
      <c r="R36" s="220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247"/>
      <c r="AX36" s="220"/>
      <c r="AY36" s="220"/>
      <c r="AZ36" s="220"/>
      <c r="BA36" s="220"/>
      <c r="BB36" s="220"/>
      <c r="BC36" s="220"/>
      <c r="BD36" s="220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</row>
    <row r="37" spans="2:75" ht="18.75" customHeight="1">
      <c r="B37" s="136"/>
      <c r="C37" s="142"/>
      <c r="D37" s="142"/>
      <c r="E37" s="142"/>
      <c r="F37" s="142"/>
      <c r="G37" s="142"/>
      <c r="H37" s="142"/>
      <c r="I37" s="138"/>
      <c r="J37" s="96"/>
      <c r="K37" s="171"/>
      <c r="L37" s="220"/>
      <c r="M37" s="220"/>
      <c r="N37" s="220"/>
      <c r="O37" s="220"/>
      <c r="P37" s="220"/>
      <c r="Q37" s="220"/>
      <c r="R37" s="220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247"/>
      <c r="AX37" s="220"/>
      <c r="AY37" s="220"/>
      <c r="AZ37" s="220"/>
      <c r="BA37" s="220"/>
      <c r="BB37" s="220"/>
      <c r="BC37" s="220"/>
      <c r="BD37" s="220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</row>
    <row r="38" spans="2:75" ht="18.75" customHeight="1">
      <c r="B38" s="136"/>
      <c r="C38" s="143" t="s">
        <v>107</v>
      </c>
      <c r="D38" s="137"/>
      <c r="E38" s="137"/>
      <c r="F38" s="137"/>
      <c r="G38" s="137"/>
      <c r="H38" s="137"/>
      <c r="I38" s="138"/>
      <c r="J38" s="96"/>
      <c r="K38" s="171"/>
      <c r="L38" s="220"/>
      <c r="M38" s="220"/>
      <c r="N38" s="220"/>
      <c r="O38" s="220"/>
      <c r="P38" s="220"/>
      <c r="Q38" s="220"/>
      <c r="R38" s="220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148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</row>
    <row r="39" spans="2:75" ht="18.75" customHeight="1">
      <c r="B39" s="174" t="s">
        <v>108</v>
      </c>
      <c r="C39" s="220"/>
      <c r="D39" s="220"/>
      <c r="E39" s="220"/>
      <c r="F39" s="220"/>
      <c r="G39" s="220"/>
      <c r="H39" s="220"/>
      <c r="I39" s="238"/>
      <c r="J39" s="96"/>
      <c r="K39" s="171"/>
      <c r="L39" s="220"/>
      <c r="M39" s="220"/>
      <c r="N39" s="220"/>
      <c r="O39" s="220"/>
      <c r="P39" s="220"/>
      <c r="Q39" s="220"/>
      <c r="R39" s="220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149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</row>
    <row r="40" spans="2:75" ht="18.75" customHeight="1">
      <c r="B40" s="174"/>
      <c r="C40" s="220"/>
      <c r="D40" s="220"/>
      <c r="E40" s="220"/>
      <c r="F40" s="220"/>
      <c r="G40" s="220"/>
      <c r="H40" s="220"/>
      <c r="I40" s="238"/>
      <c r="J40" s="96"/>
      <c r="K40" s="171"/>
      <c r="L40" s="220"/>
      <c r="M40" s="220"/>
      <c r="N40" s="220"/>
      <c r="O40" s="220"/>
      <c r="P40" s="220"/>
      <c r="Q40" s="220"/>
      <c r="R40" s="220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149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</row>
    <row r="41" spans="2:75" ht="18.75" customHeight="1">
      <c r="B41" s="136"/>
      <c r="C41" s="172"/>
      <c r="D41" s="173">
        <f>SUM(AX24:BA28)</f>
        <v>265800</v>
      </c>
      <c r="E41" s="220"/>
      <c r="F41" s="220"/>
      <c r="G41" s="220"/>
      <c r="H41" s="220"/>
      <c r="I41" s="138"/>
      <c r="J41" s="96"/>
      <c r="K41" s="171"/>
      <c r="L41" s="220"/>
      <c r="M41" s="220"/>
      <c r="N41" s="220"/>
      <c r="O41" s="220"/>
      <c r="P41" s="220"/>
      <c r="Q41" s="220"/>
      <c r="R41" s="220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9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</row>
    <row r="42" spans="2:75" ht="18.75" customHeight="1">
      <c r="B42" s="136"/>
      <c r="C42" s="220"/>
      <c r="D42" s="220"/>
      <c r="E42" s="220"/>
      <c r="F42" s="220"/>
      <c r="G42" s="220"/>
      <c r="H42" s="220"/>
      <c r="I42" s="138"/>
      <c r="J42" s="96"/>
      <c r="K42" s="171"/>
      <c r="L42" s="220"/>
      <c r="M42" s="220"/>
      <c r="N42" s="220"/>
      <c r="O42" s="220"/>
      <c r="P42" s="220"/>
      <c r="Q42" s="220"/>
      <c r="R42" s="220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149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</row>
    <row r="43" spans="2:75" ht="18.75" customHeight="1">
      <c r="B43" s="150"/>
      <c r="C43" s="142"/>
      <c r="D43" s="142"/>
      <c r="E43" s="142"/>
      <c r="F43" s="142"/>
      <c r="G43" s="142"/>
      <c r="H43" s="142"/>
      <c r="I43" s="151"/>
      <c r="J43" s="96"/>
      <c r="K43" s="171"/>
      <c r="L43" s="220"/>
      <c r="M43" s="220"/>
      <c r="N43" s="220"/>
      <c r="O43" s="220"/>
      <c r="P43" s="220"/>
      <c r="Q43" s="220"/>
      <c r="R43" s="220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149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</row>
    <row r="44" spans="2:75" ht="18.75" hidden="1" customHeight="1">
      <c r="B44" s="96"/>
      <c r="C44" s="96"/>
      <c r="D44" s="96"/>
      <c r="E44" s="96"/>
      <c r="F44" s="96"/>
      <c r="G44" s="96"/>
      <c r="H44" s="96"/>
      <c r="I44" s="96"/>
      <c r="J44" s="96"/>
      <c r="K44" s="171"/>
      <c r="L44" s="220"/>
      <c r="M44" s="220"/>
      <c r="N44" s="220"/>
      <c r="O44" s="220"/>
      <c r="P44" s="220"/>
      <c r="Q44" s="220"/>
      <c r="R44" s="220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</row>
    <row r="45" spans="2:75" ht="18.75" hidden="1" customHeight="1">
      <c r="B45" s="96"/>
      <c r="C45" s="96"/>
      <c r="D45" s="96"/>
      <c r="E45" s="96"/>
      <c r="F45" s="96"/>
      <c r="G45" s="96"/>
      <c r="H45" s="96"/>
      <c r="I45" s="96"/>
      <c r="J45" s="96"/>
      <c r="K45" s="171"/>
      <c r="L45" s="220"/>
      <c r="M45" s="220"/>
      <c r="N45" s="220"/>
      <c r="O45" s="220"/>
      <c r="P45" s="220"/>
      <c r="Q45" s="220"/>
      <c r="R45" s="220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</row>
    <row r="46" spans="2:75" ht="18.75" hidden="1" customHeight="1">
      <c r="B46" s="96"/>
      <c r="C46" s="96"/>
      <c r="D46" s="96"/>
      <c r="E46" s="96"/>
      <c r="F46" s="96"/>
      <c r="G46" s="96"/>
      <c r="H46" s="96"/>
      <c r="I46" s="96"/>
      <c r="J46" s="96"/>
      <c r="K46" s="182"/>
      <c r="L46" s="240"/>
      <c r="M46" s="240"/>
      <c r="N46" s="240"/>
      <c r="O46" s="240"/>
      <c r="P46" s="240"/>
      <c r="Q46" s="240"/>
      <c r="R46" s="241"/>
      <c r="S46" s="152"/>
      <c r="T46" s="166"/>
      <c r="U46" s="240"/>
      <c r="V46" s="240"/>
      <c r="W46" s="241"/>
      <c r="X46" s="152" t="str">
        <f t="shared" ref="X46:X62" si="1">IF(K46="","",'[1]Setup Page'!$U$4)</f>
        <v/>
      </c>
      <c r="Y46" s="166"/>
      <c r="Z46" s="240"/>
      <c r="AA46" s="240"/>
      <c r="AB46" s="241"/>
      <c r="AC46" s="152" t="str">
        <f t="shared" ref="AC46:AC62" si="2">IF(K46="","",'[1]Setup Page'!$U$4)</f>
        <v/>
      </c>
      <c r="AD46" s="179"/>
      <c r="AE46" s="240"/>
      <c r="AF46" s="240"/>
      <c r="AG46" s="242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</row>
    <row r="47" spans="2:75" ht="18.75" hidden="1" customHeight="1">
      <c r="B47" s="96"/>
      <c r="C47" s="96"/>
      <c r="D47" s="96"/>
      <c r="E47" s="96"/>
      <c r="F47" s="96"/>
      <c r="G47" s="96"/>
      <c r="H47" s="96"/>
      <c r="I47" s="96"/>
      <c r="J47" s="96"/>
      <c r="K47" s="182"/>
      <c r="L47" s="240"/>
      <c r="M47" s="240"/>
      <c r="N47" s="240"/>
      <c r="O47" s="240"/>
      <c r="P47" s="240"/>
      <c r="Q47" s="240"/>
      <c r="R47" s="241"/>
      <c r="S47" s="152"/>
      <c r="T47" s="166"/>
      <c r="U47" s="240"/>
      <c r="V47" s="240"/>
      <c r="W47" s="241"/>
      <c r="X47" s="152" t="str">
        <f t="shared" si="1"/>
        <v/>
      </c>
      <c r="Y47" s="166"/>
      <c r="Z47" s="240"/>
      <c r="AA47" s="240"/>
      <c r="AB47" s="241"/>
      <c r="AC47" s="152" t="str">
        <f t="shared" si="2"/>
        <v/>
      </c>
      <c r="AD47" s="179"/>
      <c r="AE47" s="240"/>
      <c r="AF47" s="240"/>
      <c r="AG47" s="242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</row>
    <row r="48" spans="2:75" ht="18.75" hidden="1" customHeight="1">
      <c r="B48" s="96"/>
      <c r="C48" s="96"/>
      <c r="D48" s="96"/>
      <c r="E48" s="96"/>
      <c r="F48" s="96"/>
      <c r="G48" s="96"/>
      <c r="H48" s="96"/>
      <c r="I48" s="96"/>
      <c r="J48" s="96"/>
      <c r="K48" s="182"/>
      <c r="L48" s="240"/>
      <c r="M48" s="240"/>
      <c r="N48" s="240"/>
      <c r="O48" s="240"/>
      <c r="P48" s="240"/>
      <c r="Q48" s="240"/>
      <c r="R48" s="241"/>
      <c r="S48" s="152"/>
      <c r="T48" s="166"/>
      <c r="U48" s="240"/>
      <c r="V48" s="240"/>
      <c r="W48" s="241"/>
      <c r="X48" s="152" t="str">
        <f t="shared" si="1"/>
        <v/>
      </c>
      <c r="Y48" s="166"/>
      <c r="Z48" s="240"/>
      <c r="AA48" s="240"/>
      <c r="AB48" s="241"/>
      <c r="AC48" s="152" t="str">
        <f t="shared" si="2"/>
        <v/>
      </c>
      <c r="AD48" s="179"/>
      <c r="AE48" s="240"/>
      <c r="AF48" s="240"/>
      <c r="AG48" s="242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</row>
    <row r="49" spans="2:75" ht="18.75" hidden="1" customHeight="1">
      <c r="B49" s="96"/>
      <c r="C49" s="96"/>
      <c r="D49" s="96"/>
      <c r="E49" s="96"/>
      <c r="F49" s="96"/>
      <c r="G49" s="96"/>
      <c r="H49" s="96"/>
      <c r="I49" s="96"/>
      <c r="J49" s="96"/>
      <c r="K49" s="182"/>
      <c r="L49" s="240"/>
      <c r="M49" s="240"/>
      <c r="N49" s="240"/>
      <c r="O49" s="240"/>
      <c r="P49" s="240"/>
      <c r="Q49" s="240"/>
      <c r="R49" s="241"/>
      <c r="S49" s="152"/>
      <c r="T49" s="166"/>
      <c r="U49" s="240"/>
      <c r="V49" s="240"/>
      <c r="W49" s="241"/>
      <c r="X49" s="152" t="str">
        <f t="shared" si="1"/>
        <v/>
      </c>
      <c r="Y49" s="166"/>
      <c r="Z49" s="240"/>
      <c r="AA49" s="240"/>
      <c r="AB49" s="241"/>
      <c r="AC49" s="152" t="str">
        <f t="shared" si="2"/>
        <v/>
      </c>
      <c r="AD49" s="179"/>
      <c r="AE49" s="240"/>
      <c r="AF49" s="240"/>
      <c r="AG49" s="242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</row>
    <row r="50" spans="2:75" ht="18.75" hidden="1" customHeight="1">
      <c r="B50" s="96"/>
      <c r="C50" s="96"/>
      <c r="D50" s="96"/>
      <c r="E50" s="96"/>
      <c r="F50" s="96"/>
      <c r="G50" s="96"/>
      <c r="H50" s="96"/>
      <c r="I50" s="96"/>
      <c r="J50" s="96"/>
      <c r="K50" s="182"/>
      <c r="L50" s="240"/>
      <c r="M50" s="240"/>
      <c r="N50" s="240"/>
      <c r="O50" s="240"/>
      <c r="P50" s="240"/>
      <c r="Q50" s="240"/>
      <c r="R50" s="241"/>
      <c r="S50" s="152"/>
      <c r="T50" s="166"/>
      <c r="U50" s="240"/>
      <c r="V50" s="240"/>
      <c r="W50" s="241"/>
      <c r="X50" s="152" t="str">
        <f t="shared" si="1"/>
        <v/>
      </c>
      <c r="Y50" s="166"/>
      <c r="Z50" s="240"/>
      <c r="AA50" s="240"/>
      <c r="AB50" s="241"/>
      <c r="AC50" s="152" t="str">
        <f t="shared" si="2"/>
        <v/>
      </c>
      <c r="AD50" s="179"/>
      <c r="AE50" s="240"/>
      <c r="AF50" s="240"/>
      <c r="AG50" s="242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</row>
    <row r="51" spans="2:75" ht="18.75" hidden="1" customHeight="1">
      <c r="B51" s="96"/>
      <c r="C51" s="96"/>
      <c r="D51" s="96"/>
      <c r="E51" s="96"/>
      <c r="F51" s="96"/>
      <c r="G51" s="96"/>
      <c r="H51" s="96"/>
      <c r="I51" s="96"/>
      <c r="J51" s="96"/>
      <c r="K51" s="182"/>
      <c r="L51" s="240"/>
      <c r="M51" s="240"/>
      <c r="N51" s="240"/>
      <c r="O51" s="240"/>
      <c r="P51" s="240"/>
      <c r="Q51" s="240"/>
      <c r="R51" s="241"/>
      <c r="S51" s="152"/>
      <c r="T51" s="166"/>
      <c r="U51" s="240"/>
      <c r="V51" s="240"/>
      <c r="W51" s="241"/>
      <c r="X51" s="152" t="str">
        <f t="shared" si="1"/>
        <v/>
      </c>
      <c r="Y51" s="166"/>
      <c r="Z51" s="240"/>
      <c r="AA51" s="240"/>
      <c r="AB51" s="241"/>
      <c r="AC51" s="152" t="str">
        <f t="shared" si="2"/>
        <v/>
      </c>
      <c r="AD51" s="179"/>
      <c r="AE51" s="240"/>
      <c r="AF51" s="240"/>
      <c r="AG51" s="242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</row>
    <row r="52" spans="2:75" ht="18.75" hidden="1" customHeight="1">
      <c r="B52" s="96"/>
      <c r="C52" s="96"/>
      <c r="D52" s="96"/>
      <c r="E52" s="96"/>
      <c r="F52" s="96"/>
      <c r="G52" s="96"/>
      <c r="H52" s="96"/>
      <c r="I52" s="96"/>
      <c r="J52" s="96"/>
      <c r="K52" s="182"/>
      <c r="L52" s="240"/>
      <c r="M52" s="240"/>
      <c r="N52" s="240"/>
      <c r="O52" s="240"/>
      <c r="P52" s="240"/>
      <c r="Q52" s="240"/>
      <c r="R52" s="241"/>
      <c r="S52" s="152"/>
      <c r="T52" s="166"/>
      <c r="U52" s="240"/>
      <c r="V52" s="240"/>
      <c r="W52" s="241"/>
      <c r="X52" s="152" t="str">
        <f t="shared" si="1"/>
        <v/>
      </c>
      <c r="Y52" s="166"/>
      <c r="Z52" s="240"/>
      <c r="AA52" s="240"/>
      <c r="AB52" s="241"/>
      <c r="AC52" s="152" t="str">
        <f t="shared" si="2"/>
        <v/>
      </c>
      <c r="AD52" s="179"/>
      <c r="AE52" s="240"/>
      <c r="AF52" s="240"/>
      <c r="AG52" s="242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</row>
    <row r="53" spans="2:75" ht="18.75" hidden="1" customHeight="1">
      <c r="B53" s="96"/>
      <c r="C53" s="96"/>
      <c r="D53" s="96"/>
      <c r="E53" s="96"/>
      <c r="F53" s="96"/>
      <c r="G53" s="96"/>
      <c r="H53" s="96"/>
      <c r="I53" s="96"/>
      <c r="J53" s="96"/>
      <c r="K53" s="182"/>
      <c r="L53" s="240"/>
      <c r="M53" s="240"/>
      <c r="N53" s="240"/>
      <c r="O53" s="240"/>
      <c r="P53" s="240"/>
      <c r="Q53" s="240"/>
      <c r="R53" s="241"/>
      <c r="S53" s="152"/>
      <c r="T53" s="166"/>
      <c r="U53" s="240"/>
      <c r="V53" s="240"/>
      <c r="W53" s="241"/>
      <c r="X53" s="152" t="str">
        <f t="shared" si="1"/>
        <v/>
      </c>
      <c r="Y53" s="166"/>
      <c r="Z53" s="240"/>
      <c r="AA53" s="240"/>
      <c r="AB53" s="241"/>
      <c r="AC53" s="152" t="str">
        <f t="shared" si="2"/>
        <v/>
      </c>
      <c r="AD53" s="179"/>
      <c r="AE53" s="240"/>
      <c r="AF53" s="240"/>
      <c r="AG53" s="242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</row>
    <row r="54" spans="2:75" ht="18.75" hidden="1" customHeight="1">
      <c r="B54" s="96"/>
      <c r="C54" s="96"/>
      <c r="D54" s="96"/>
      <c r="E54" s="96"/>
      <c r="F54" s="96"/>
      <c r="G54" s="96"/>
      <c r="H54" s="96"/>
      <c r="I54" s="96"/>
      <c r="J54" s="96"/>
      <c r="K54" s="182"/>
      <c r="L54" s="240"/>
      <c r="M54" s="240"/>
      <c r="N54" s="240"/>
      <c r="O54" s="240"/>
      <c r="P54" s="240"/>
      <c r="Q54" s="240"/>
      <c r="R54" s="241"/>
      <c r="S54" s="152"/>
      <c r="T54" s="166"/>
      <c r="U54" s="240"/>
      <c r="V54" s="240"/>
      <c r="W54" s="241"/>
      <c r="X54" s="152" t="str">
        <f t="shared" si="1"/>
        <v/>
      </c>
      <c r="Y54" s="166"/>
      <c r="Z54" s="240"/>
      <c r="AA54" s="240"/>
      <c r="AB54" s="241"/>
      <c r="AC54" s="152" t="str">
        <f t="shared" si="2"/>
        <v/>
      </c>
      <c r="AD54" s="179"/>
      <c r="AE54" s="240"/>
      <c r="AF54" s="240"/>
      <c r="AG54" s="242"/>
      <c r="AH54" s="96"/>
      <c r="AI54" s="181"/>
      <c r="AJ54" s="220"/>
      <c r="AK54" s="220"/>
      <c r="AL54" s="220"/>
      <c r="AM54" s="220"/>
      <c r="AN54" s="220"/>
      <c r="AO54" s="220"/>
      <c r="AP54" s="220"/>
      <c r="AQ54" s="181"/>
      <c r="AR54" s="220"/>
      <c r="AS54" s="220"/>
      <c r="AT54" s="220"/>
      <c r="AU54" s="220"/>
      <c r="AV54" s="220"/>
      <c r="AW54" s="96"/>
      <c r="AX54" s="171"/>
      <c r="AY54" s="220"/>
      <c r="AZ54" s="220"/>
      <c r="BA54" s="220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</row>
    <row r="55" spans="2:75" ht="18.75" hidden="1" customHeight="1">
      <c r="B55" s="96"/>
      <c r="C55" s="96"/>
      <c r="D55" s="96"/>
      <c r="E55" s="96"/>
      <c r="F55" s="96"/>
      <c r="G55" s="96"/>
      <c r="H55" s="96"/>
      <c r="I55" s="96"/>
      <c r="J55" s="96"/>
      <c r="K55" s="182"/>
      <c r="L55" s="240"/>
      <c r="M55" s="240"/>
      <c r="N55" s="240"/>
      <c r="O55" s="240"/>
      <c r="P55" s="240"/>
      <c r="Q55" s="240"/>
      <c r="R55" s="241"/>
      <c r="S55" s="152"/>
      <c r="T55" s="166"/>
      <c r="U55" s="240"/>
      <c r="V55" s="240"/>
      <c r="W55" s="241"/>
      <c r="X55" s="152" t="str">
        <f t="shared" si="1"/>
        <v/>
      </c>
      <c r="Y55" s="166"/>
      <c r="Z55" s="240"/>
      <c r="AA55" s="240"/>
      <c r="AB55" s="241"/>
      <c r="AC55" s="152" t="str">
        <f t="shared" si="2"/>
        <v/>
      </c>
      <c r="AD55" s="179"/>
      <c r="AE55" s="240"/>
      <c r="AF55" s="240"/>
      <c r="AG55" s="242"/>
      <c r="AH55" s="96"/>
      <c r="AI55" s="181"/>
      <c r="AJ55" s="220"/>
      <c r="AK55" s="220"/>
      <c r="AL55" s="220"/>
      <c r="AM55" s="220"/>
      <c r="AN55" s="220"/>
      <c r="AO55" s="220"/>
      <c r="AP55" s="220"/>
      <c r="AQ55" s="181"/>
      <c r="AR55" s="220"/>
      <c r="AS55" s="220"/>
      <c r="AT55" s="220"/>
      <c r="AU55" s="220"/>
      <c r="AV55" s="220"/>
      <c r="AW55" s="96"/>
      <c r="AX55" s="171"/>
      <c r="AY55" s="220"/>
      <c r="AZ55" s="220"/>
      <c r="BA55" s="220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</row>
    <row r="56" spans="2:75" ht="18.75" hidden="1" customHeight="1">
      <c r="B56" s="96"/>
      <c r="C56" s="96"/>
      <c r="D56" s="96"/>
      <c r="E56" s="96"/>
      <c r="F56" s="96"/>
      <c r="G56" s="96"/>
      <c r="H56" s="96"/>
      <c r="I56" s="96"/>
      <c r="J56" s="96"/>
      <c r="K56" s="182"/>
      <c r="L56" s="240"/>
      <c r="M56" s="240"/>
      <c r="N56" s="240"/>
      <c r="O56" s="240"/>
      <c r="P56" s="240"/>
      <c r="Q56" s="240"/>
      <c r="R56" s="241"/>
      <c r="S56" s="152"/>
      <c r="T56" s="166"/>
      <c r="U56" s="240"/>
      <c r="V56" s="240"/>
      <c r="W56" s="241"/>
      <c r="X56" s="152" t="str">
        <f t="shared" si="1"/>
        <v/>
      </c>
      <c r="Y56" s="166"/>
      <c r="Z56" s="240"/>
      <c r="AA56" s="240"/>
      <c r="AB56" s="241"/>
      <c r="AC56" s="152" t="str">
        <f t="shared" si="2"/>
        <v/>
      </c>
      <c r="AD56" s="179"/>
      <c r="AE56" s="240"/>
      <c r="AF56" s="240"/>
      <c r="AG56" s="242"/>
      <c r="AH56" s="96"/>
      <c r="AI56" s="181"/>
      <c r="AJ56" s="220"/>
      <c r="AK56" s="220"/>
      <c r="AL56" s="220"/>
      <c r="AM56" s="220"/>
      <c r="AN56" s="220"/>
      <c r="AO56" s="220"/>
      <c r="AP56" s="220"/>
      <c r="AQ56" s="181"/>
      <c r="AR56" s="220"/>
      <c r="AS56" s="220"/>
      <c r="AT56" s="220"/>
      <c r="AU56" s="220"/>
      <c r="AV56" s="220"/>
      <c r="AW56" s="96"/>
      <c r="AX56" s="171"/>
      <c r="AY56" s="220"/>
      <c r="AZ56" s="220"/>
      <c r="BA56" s="220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</row>
    <row r="57" spans="2:75" ht="18.75" hidden="1" customHeight="1">
      <c r="B57" s="96"/>
      <c r="C57" s="96"/>
      <c r="D57" s="96"/>
      <c r="E57" s="96"/>
      <c r="F57" s="96"/>
      <c r="G57" s="96"/>
      <c r="H57" s="96"/>
      <c r="I57" s="96"/>
      <c r="J57" s="96"/>
      <c r="K57" s="182"/>
      <c r="L57" s="240"/>
      <c r="M57" s="240"/>
      <c r="N57" s="240"/>
      <c r="O57" s="240"/>
      <c r="P57" s="240"/>
      <c r="Q57" s="240"/>
      <c r="R57" s="241"/>
      <c r="S57" s="152"/>
      <c r="T57" s="166"/>
      <c r="U57" s="240"/>
      <c r="V57" s="240"/>
      <c r="W57" s="241"/>
      <c r="X57" s="152" t="str">
        <f t="shared" si="1"/>
        <v/>
      </c>
      <c r="Y57" s="166"/>
      <c r="Z57" s="240"/>
      <c r="AA57" s="240"/>
      <c r="AB57" s="241"/>
      <c r="AC57" s="152" t="str">
        <f t="shared" si="2"/>
        <v/>
      </c>
      <c r="AD57" s="179"/>
      <c r="AE57" s="240"/>
      <c r="AF57" s="240"/>
      <c r="AG57" s="242"/>
      <c r="AH57" s="96"/>
      <c r="AI57" s="181"/>
      <c r="AJ57" s="220"/>
      <c r="AK57" s="220"/>
      <c r="AL57" s="220"/>
      <c r="AM57" s="220"/>
      <c r="AN57" s="220"/>
      <c r="AO57" s="220"/>
      <c r="AP57" s="220"/>
      <c r="AQ57" s="181"/>
      <c r="AR57" s="220"/>
      <c r="AS57" s="220"/>
      <c r="AT57" s="220"/>
      <c r="AU57" s="220"/>
      <c r="AV57" s="220"/>
      <c r="AW57" s="96"/>
      <c r="AX57" s="171"/>
      <c r="AY57" s="220"/>
      <c r="AZ57" s="220"/>
      <c r="BA57" s="220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</row>
    <row r="58" spans="2:75" ht="18.75" hidden="1" customHeight="1">
      <c r="B58" s="96"/>
      <c r="C58" s="96"/>
      <c r="D58" s="96"/>
      <c r="E58" s="96"/>
      <c r="F58" s="96"/>
      <c r="G58" s="96"/>
      <c r="H58" s="96"/>
      <c r="I58" s="96"/>
      <c r="J58" s="96"/>
      <c r="K58" s="182"/>
      <c r="L58" s="240"/>
      <c r="M58" s="240"/>
      <c r="N58" s="240"/>
      <c r="O58" s="240"/>
      <c r="P58" s="240"/>
      <c r="Q58" s="240"/>
      <c r="R58" s="241"/>
      <c r="S58" s="152"/>
      <c r="T58" s="166"/>
      <c r="U58" s="240"/>
      <c r="V58" s="240"/>
      <c r="W58" s="241"/>
      <c r="X58" s="152" t="str">
        <f t="shared" si="1"/>
        <v/>
      </c>
      <c r="Y58" s="166"/>
      <c r="Z58" s="240"/>
      <c r="AA58" s="240"/>
      <c r="AB58" s="241"/>
      <c r="AC58" s="152" t="str">
        <f t="shared" si="2"/>
        <v/>
      </c>
      <c r="AD58" s="179"/>
      <c r="AE58" s="240"/>
      <c r="AF58" s="240"/>
      <c r="AG58" s="242"/>
      <c r="AH58" s="96"/>
      <c r="AI58" s="181"/>
      <c r="AJ58" s="220"/>
      <c r="AK58" s="220"/>
      <c r="AL58" s="220"/>
      <c r="AM58" s="220"/>
      <c r="AN58" s="220"/>
      <c r="AO58" s="220"/>
      <c r="AP58" s="220"/>
      <c r="AQ58" s="181"/>
      <c r="AR58" s="220"/>
      <c r="AS58" s="220"/>
      <c r="AT58" s="220"/>
      <c r="AU58" s="220"/>
      <c r="AV58" s="220"/>
      <c r="AW58" s="96"/>
      <c r="AX58" s="171"/>
      <c r="AY58" s="220"/>
      <c r="AZ58" s="220"/>
      <c r="BA58" s="220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</row>
    <row r="59" spans="2:75" ht="18.75" hidden="1" customHeight="1">
      <c r="B59" s="96"/>
      <c r="C59" s="96"/>
      <c r="D59" s="96"/>
      <c r="E59" s="96"/>
      <c r="F59" s="96"/>
      <c r="G59" s="96"/>
      <c r="H59" s="96"/>
      <c r="I59" s="96"/>
      <c r="J59" s="96"/>
      <c r="K59" s="182"/>
      <c r="L59" s="240"/>
      <c r="M59" s="240"/>
      <c r="N59" s="240"/>
      <c r="O59" s="240"/>
      <c r="P59" s="240"/>
      <c r="Q59" s="240"/>
      <c r="R59" s="241"/>
      <c r="S59" s="152"/>
      <c r="T59" s="166"/>
      <c r="U59" s="240"/>
      <c r="V59" s="240"/>
      <c r="W59" s="241"/>
      <c r="X59" s="152" t="str">
        <f t="shared" si="1"/>
        <v/>
      </c>
      <c r="Y59" s="166"/>
      <c r="Z59" s="240"/>
      <c r="AA59" s="240"/>
      <c r="AB59" s="241"/>
      <c r="AC59" s="152" t="str">
        <f t="shared" si="2"/>
        <v/>
      </c>
      <c r="AD59" s="179"/>
      <c r="AE59" s="240"/>
      <c r="AF59" s="240"/>
      <c r="AG59" s="242"/>
      <c r="AH59" s="96"/>
      <c r="AI59" s="181"/>
      <c r="AJ59" s="220"/>
      <c r="AK59" s="220"/>
      <c r="AL59" s="220"/>
      <c r="AM59" s="220"/>
      <c r="AN59" s="220"/>
      <c r="AO59" s="220"/>
      <c r="AP59" s="220"/>
      <c r="AQ59" s="181"/>
      <c r="AR59" s="220"/>
      <c r="AS59" s="220"/>
      <c r="AT59" s="220"/>
      <c r="AU59" s="220"/>
      <c r="AV59" s="220"/>
      <c r="AW59" s="96"/>
      <c r="AX59" s="171"/>
      <c r="AY59" s="220"/>
      <c r="AZ59" s="220"/>
      <c r="BA59" s="220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</row>
    <row r="60" spans="2:75" ht="18.75" hidden="1" customHeight="1">
      <c r="B60" s="96"/>
      <c r="C60" s="96"/>
      <c r="D60" s="96"/>
      <c r="E60" s="96"/>
      <c r="F60" s="96"/>
      <c r="G60" s="96"/>
      <c r="H60" s="96"/>
      <c r="I60" s="96"/>
      <c r="J60" s="96"/>
      <c r="K60" s="182"/>
      <c r="L60" s="240"/>
      <c r="M60" s="240"/>
      <c r="N60" s="240"/>
      <c r="O60" s="240"/>
      <c r="P60" s="240"/>
      <c r="Q60" s="240"/>
      <c r="R60" s="241"/>
      <c r="S60" s="152"/>
      <c r="T60" s="166"/>
      <c r="U60" s="240"/>
      <c r="V60" s="240"/>
      <c r="W60" s="241"/>
      <c r="X60" s="152" t="str">
        <f t="shared" si="1"/>
        <v/>
      </c>
      <c r="Y60" s="166"/>
      <c r="Z60" s="240"/>
      <c r="AA60" s="240"/>
      <c r="AB60" s="241"/>
      <c r="AC60" s="152" t="str">
        <f t="shared" si="2"/>
        <v/>
      </c>
      <c r="AD60" s="179"/>
      <c r="AE60" s="240"/>
      <c r="AF60" s="240"/>
      <c r="AG60" s="242"/>
      <c r="AH60" s="96"/>
      <c r="AI60" s="181"/>
      <c r="AJ60" s="220"/>
      <c r="AK60" s="220"/>
      <c r="AL60" s="220"/>
      <c r="AM60" s="220"/>
      <c r="AN60" s="220"/>
      <c r="AO60" s="220"/>
      <c r="AP60" s="220"/>
      <c r="AQ60" s="181"/>
      <c r="AR60" s="220"/>
      <c r="AS60" s="220"/>
      <c r="AT60" s="220"/>
      <c r="AU60" s="220"/>
      <c r="AV60" s="220"/>
      <c r="AW60" s="96"/>
      <c r="AX60" s="171"/>
      <c r="AY60" s="220"/>
      <c r="AZ60" s="220"/>
      <c r="BA60" s="220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</row>
    <row r="61" spans="2:75" ht="18.75" hidden="1" customHeight="1">
      <c r="B61" s="96"/>
      <c r="C61" s="96"/>
      <c r="D61" s="96"/>
      <c r="E61" s="96"/>
      <c r="F61" s="96"/>
      <c r="G61" s="96"/>
      <c r="H61" s="96"/>
      <c r="I61" s="96"/>
      <c r="J61" s="96"/>
      <c r="K61" s="182"/>
      <c r="L61" s="240"/>
      <c r="M61" s="240"/>
      <c r="N61" s="240"/>
      <c r="O61" s="240"/>
      <c r="P61" s="240"/>
      <c r="Q61" s="240"/>
      <c r="R61" s="241"/>
      <c r="S61" s="152"/>
      <c r="T61" s="166"/>
      <c r="U61" s="240"/>
      <c r="V61" s="240"/>
      <c r="W61" s="241"/>
      <c r="X61" s="152" t="str">
        <f t="shared" si="1"/>
        <v/>
      </c>
      <c r="Y61" s="166"/>
      <c r="Z61" s="240"/>
      <c r="AA61" s="240"/>
      <c r="AB61" s="241"/>
      <c r="AC61" s="152" t="str">
        <f t="shared" si="2"/>
        <v/>
      </c>
      <c r="AD61" s="179"/>
      <c r="AE61" s="240"/>
      <c r="AF61" s="240"/>
      <c r="AG61" s="242"/>
      <c r="AH61" s="96"/>
      <c r="AI61" s="181"/>
      <c r="AJ61" s="220"/>
      <c r="AK61" s="220"/>
      <c r="AL61" s="220"/>
      <c r="AM61" s="220"/>
      <c r="AN61" s="220"/>
      <c r="AO61" s="220"/>
      <c r="AP61" s="220"/>
      <c r="AQ61" s="181"/>
      <c r="AR61" s="220"/>
      <c r="AS61" s="220"/>
      <c r="AT61" s="220"/>
      <c r="AU61" s="220"/>
      <c r="AV61" s="220"/>
      <c r="AW61" s="96"/>
      <c r="AX61" s="171"/>
      <c r="AY61" s="220"/>
      <c r="AZ61" s="220"/>
      <c r="BA61" s="220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</row>
    <row r="62" spans="2:75" ht="18.75" hidden="1" customHeight="1">
      <c r="B62" s="96"/>
      <c r="C62" s="96"/>
      <c r="D62" s="96"/>
      <c r="E62" s="96"/>
      <c r="F62" s="96"/>
      <c r="G62" s="96"/>
      <c r="H62" s="96"/>
      <c r="I62" s="96"/>
      <c r="J62" s="96"/>
      <c r="K62" s="183"/>
      <c r="L62" s="220"/>
      <c r="M62" s="220"/>
      <c r="N62" s="220"/>
      <c r="O62" s="220"/>
      <c r="P62" s="220"/>
      <c r="Q62" s="220"/>
      <c r="R62" s="246"/>
      <c r="S62" s="153"/>
      <c r="T62" s="167"/>
      <c r="U62" s="220"/>
      <c r="V62" s="220"/>
      <c r="W62" s="246"/>
      <c r="X62" s="153" t="str">
        <f t="shared" si="1"/>
        <v/>
      </c>
      <c r="Y62" s="167"/>
      <c r="Z62" s="220"/>
      <c r="AA62" s="220"/>
      <c r="AB62" s="246"/>
      <c r="AC62" s="153" t="str">
        <f t="shared" si="2"/>
        <v/>
      </c>
      <c r="AD62" s="180"/>
      <c r="AE62" s="234"/>
      <c r="AF62" s="234"/>
      <c r="AG62" s="248"/>
      <c r="AH62" s="96"/>
      <c r="AI62" s="181"/>
      <c r="AJ62" s="220"/>
      <c r="AK62" s="220"/>
      <c r="AL62" s="220"/>
      <c r="AM62" s="220"/>
      <c r="AN62" s="220"/>
      <c r="AO62" s="220"/>
      <c r="AP62" s="220"/>
      <c r="AQ62" s="181"/>
      <c r="AR62" s="220"/>
      <c r="AS62" s="220"/>
      <c r="AT62" s="220"/>
      <c r="AU62" s="220"/>
      <c r="AV62" s="220"/>
      <c r="AW62" s="96"/>
      <c r="AX62" s="171"/>
      <c r="AY62" s="220"/>
      <c r="AZ62" s="220"/>
      <c r="BA62" s="220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</row>
    <row r="63" spans="2:75" ht="18.75" customHeight="1">
      <c r="B63" s="96"/>
      <c r="C63" s="96"/>
      <c r="D63" s="96"/>
      <c r="E63" s="96"/>
      <c r="F63" s="96"/>
      <c r="G63" s="96"/>
      <c r="H63" s="96"/>
      <c r="I63" s="96"/>
      <c r="J63" s="96"/>
      <c r="K63" s="171"/>
      <c r="L63" s="220"/>
      <c r="M63" s="220"/>
      <c r="N63" s="220"/>
      <c r="O63" s="220"/>
      <c r="P63" s="220"/>
      <c r="Q63" s="220"/>
      <c r="R63" s="220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171"/>
      <c r="AJ63" s="220"/>
      <c r="AK63" s="220"/>
      <c r="AL63" s="220"/>
      <c r="AM63" s="220"/>
      <c r="AN63" s="220"/>
      <c r="AO63" s="220"/>
      <c r="AP63" s="220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</row>
    <row r="64" spans="2:75" ht="18.75" customHeight="1">
      <c r="B64" s="96"/>
      <c r="C64" s="96"/>
      <c r="D64" s="96"/>
      <c r="E64" s="96"/>
      <c r="F64" s="96"/>
      <c r="G64" s="96"/>
      <c r="H64" s="96"/>
      <c r="I64" s="96"/>
      <c r="J64" s="96"/>
      <c r="K64" s="171"/>
      <c r="L64" s="220"/>
      <c r="M64" s="220"/>
      <c r="N64" s="220"/>
      <c r="O64" s="220"/>
      <c r="P64" s="220"/>
      <c r="Q64" s="220"/>
      <c r="R64" s="220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171"/>
      <c r="AJ64" s="220"/>
      <c r="AK64" s="220"/>
      <c r="AL64" s="220"/>
      <c r="AM64" s="220"/>
      <c r="AN64" s="220"/>
      <c r="AO64" s="220"/>
      <c r="AP64" s="220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</row>
    <row r="65" spans="2:75" ht="18.75" customHeight="1">
      <c r="B65" s="96"/>
      <c r="C65" s="96"/>
      <c r="D65" s="96"/>
      <c r="E65" s="96"/>
      <c r="F65" s="96"/>
      <c r="G65" s="96"/>
      <c r="H65" s="96"/>
      <c r="I65" s="96"/>
      <c r="J65" s="96"/>
      <c r="K65" s="171"/>
      <c r="L65" s="220"/>
      <c r="M65" s="220"/>
      <c r="N65" s="220"/>
      <c r="O65" s="220"/>
      <c r="P65" s="220"/>
      <c r="Q65" s="220"/>
      <c r="R65" s="220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171"/>
      <c r="AJ65" s="220"/>
      <c r="AK65" s="220"/>
      <c r="AL65" s="220"/>
      <c r="AM65" s="220"/>
      <c r="AN65" s="220"/>
      <c r="AO65" s="220"/>
      <c r="AP65" s="220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</row>
    <row r="66" spans="2:75" ht="18.75" customHeight="1">
      <c r="B66" s="96"/>
      <c r="C66" s="96"/>
      <c r="D66" s="96"/>
      <c r="E66" s="96"/>
      <c r="F66" s="96"/>
      <c r="G66" s="96"/>
      <c r="H66" s="96"/>
      <c r="I66" s="96"/>
      <c r="J66" s="96"/>
      <c r="K66" s="171"/>
      <c r="L66" s="220"/>
      <c r="M66" s="220"/>
      <c r="N66" s="220"/>
      <c r="O66" s="220"/>
      <c r="P66" s="220"/>
      <c r="Q66" s="220"/>
      <c r="R66" s="220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171"/>
      <c r="AJ66" s="220"/>
      <c r="AK66" s="220"/>
      <c r="AL66" s="220"/>
      <c r="AM66" s="220"/>
      <c r="AN66" s="220"/>
      <c r="AO66" s="220"/>
      <c r="AP66" s="220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</row>
    <row r="67" spans="2:75" ht="18.75" customHeight="1">
      <c r="B67" s="96"/>
      <c r="C67" s="96"/>
      <c r="D67" s="96"/>
      <c r="E67" s="96"/>
      <c r="F67" s="96"/>
      <c r="G67" s="96"/>
      <c r="H67" s="96"/>
      <c r="I67" s="96"/>
      <c r="J67" s="96"/>
      <c r="K67" s="171"/>
      <c r="L67" s="220"/>
      <c r="M67" s="220"/>
      <c r="N67" s="220"/>
      <c r="O67" s="220"/>
      <c r="P67" s="220"/>
      <c r="Q67" s="220"/>
      <c r="R67" s="220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</row>
    <row r="68" spans="2:75" ht="18.75" customHeight="1">
      <c r="B68" s="96"/>
      <c r="C68" s="96"/>
      <c r="D68" s="96"/>
      <c r="E68" s="96"/>
      <c r="F68" s="96"/>
      <c r="G68" s="96"/>
      <c r="H68" s="96"/>
      <c r="I68" s="96"/>
      <c r="J68" s="96"/>
      <c r="K68" s="171"/>
      <c r="L68" s="220"/>
      <c r="M68" s="220"/>
      <c r="N68" s="220"/>
      <c r="O68" s="220"/>
      <c r="P68" s="220"/>
      <c r="Q68" s="220"/>
      <c r="R68" s="220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</row>
    <row r="69" spans="2:75" ht="18.75" customHeight="1">
      <c r="B69" s="96"/>
      <c r="C69" s="96"/>
      <c r="D69" s="96"/>
      <c r="E69" s="96"/>
      <c r="F69" s="96"/>
      <c r="G69" s="96"/>
      <c r="H69" s="96"/>
      <c r="I69" s="96"/>
      <c r="J69" s="96"/>
      <c r="K69" s="171"/>
      <c r="L69" s="220"/>
      <c r="M69" s="220"/>
      <c r="N69" s="220"/>
      <c r="O69" s="220"/>
      <c r="P69" s="220"/>
      <c r="Q69" s="220"/>
      <c r="R69" s="220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</row>
    <row r="70" spans="2:75" ht="18.75" customHeight="1">
      <c r="B70" s="96"/>
      <c r="C70" s="96"/>
      <c r="D70" s="96"/>
      <c r="E70" s="96"/>
      <c r="F70" s="96"/>
      <c r="G70" s="96"/>
      <c r="H70" s="96"/>
      <c r="I70" s="96"/>
      <c r="J70" s="96"/>
      <c r="K70" s="171"/>
      <c r="L70" s="220"/>
      <c r="M70" s="220"/>
      <c r="N70" s="220"/>
      <c r="O70" s="220"/>
      <c r="P70" s="220"/>
      <c r="Q70" s="220"/>
      <c r="R70" s="220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</row>
    <row r="71" spans="2:75" ht="18.75" customHeight="1">
      <c r="B71" s="96"/>
      <c r="C71" s="96"/>
      <c r="D71" s="96"/>
      <c r="E71" s="96"/>
      <c r="F71" s="96"/>
      <c r="G71" s="96"/>
      <c r="H71" s="96"/>
      <c r="I71" s="96"/>
      <c r="J71" s="96"/>
      <c r="K71" s="171"/>
      <c r="L71" s="220"/>
      <c r="M71" s="220"/>
      <c r="N71" s="220"/>
      <c r="O71" s="220"/>
      <c r="P71" s="220"/>
      <c r="Q71" s="220"/>
      <c r="R71" s="220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</row>
    <row r="72" spans="2:75" ht="18.75" customHeight="1">
      <c r="B72" s="96"/>
      <c r="C72" s="96"/>
      <c r="D72" s="96"/>
      <c r="E72" s="96"/>
      <c r="F72" s="96"/>
      <c r="G72" s="96"/>
      <c r="H72" s="96"/>
      <c r="I72" s="96"/>
      <c r="J72" s="96"/>
      <c r="K72" s="171"/>
      <c r="L72" s="220"/>
      <c r="M72" s="220"/>
      <c r="N72" s="220"/>
      <c r="O72" s="220"/>
      <c r="P72" s="220"/>
      <c r="Q72" s="220"/>
      <c r="R72" s="220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</row>
    <row r="73" spans="2:75" ht="18.75" customHeight="1">
      <c r="B73" s="96"/>
      <c r="C73" s="96"/>
      <c r="D73" s="96"/>
      <c r="E73" s="96"/>
      <c r="F73" s="96"/>
      <c r="G73" s="96"/>
      <c r="H73" s="96"/>
      <c r="I73" s="96"/>
      <c r="J73" s="96"/>
      <c r="K73" s="171"/>
      <c r="L73" s="220"/>
      <c r="M73" s="220"/>
      <c r="N73" s="220"/>
      <c r="O73" s="220"/>
      <c r="P73" s="220"/>
      <c r="Q73" s="220"/>
      <c r="R73" s="220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</row>
    <row r="74" spans="2:75" ht="18.75" customHeight="1">
      <c r="B74" s="96"/>
      <c r="C74" s="96"/>
      <c r="D74" s="96"/>
      <c r="E74" s="96"/>
      <c r="F74" s="96"/>
      <c r="G74" s="96"/>
      <c r="H74" s="96"/>
      <c r="I74" s="96"/>
      <c r="J74" s="96"/>
      <c r="K74" s="171"/>
      <c r="L74" s="220"/>
      <c r="M74" s="220"/>
      <c r="N74" s="220"/>
      <c r="O74" s="220"/>
      <c r="P74" s="220"/>
      <c r="Q74" s="220"/>
      <c r="R74" s="220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</row>
    <row r="75" spans="2:75" ht="18.75" customHeight="1">
      <c r="B75" s="96"/>
      <c r="C75" s="96"/>
      <c r="D75" s="96"/>
      <c r="E75" s="96"/>
      <c r="F75" s="96"/>
      <c r="G75" s="96"/>
      <c r="H75" s="96"/>
      <c r="I75" s="96"/>
      <c r="J75" s="96"/>
      <c r="K75" s="171"/>
      <c r="L75" s="220"/>
      <c r="M75" s="220"/>
      <c r="N75" s="220"/>
      <c r="O75" s="220"/>
      <c r="P75" s="220"/>
      <c r="Q75" s="220"/>
      <c r="R75" s="220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</row>
    <row r="76" spans="2:75" ht="18.75" customHeight="1">
      <c r="B76" s="96"/>
      <c r="C76" s="96"/>
      <c r="D76" s="96"/>
      <c r="E76" s="96"/>
      <c r="F76" s="96"/>
      <c r="G76" s="96"/>
      <c r="H76" s="96"/>
      <c r="I76" s="96"/>
      <c r="J76" s="96"/>
      <c r="K76" s="171"/>
      <c r="L76" s="220"/>
      <c r="M76" s="220"/>
      <c r="N76" s="220"/>
      <c r="O76" s="220"/>
      <c r="P76" s="220"/>
      <c r="Q76" s="220"/>
      <c r="R76" s="220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</row>
    <row r="77" spans="2:75" ht="18.75" customHeight="1">
      <c r="B77" s="96"/>
      <c r="C77" s="96"/>
      <c r="D77" s="96"/>
      <c r="E77" s="96"/>
      <c r="F77" s="96"/>
      <c r="G77" s="96"/>
      <c r="H77" s="96"/>
      <c r="I77" s="96"/>
      <c r="J77" s="96"/>
      <c r="K77" s="171"/>
      <c r="L77" s="220"/>
      <c r="M77" s="220"/>
      <c r="N77" s="220"/>
      <c r="O77" s="220"/>
      <c r="P77" s="220"/>
      <c r="Q77" s="220"/>
      <c r="R77" s="220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</row>
    <row r="78" spans="2:75" ht="18.75" customHeight="1">
      <c r="B78" s="96"/>
      <c r="C78" s="96"/>
      <c r="D78" s="96"/>
      <c r="E78" s="96"/>
      <c r="F78" s="96"/>
      <c r="G78" s="96"/>
      <c r="H78" s="96"/>
      <c r="I78" s="96"/>
      <c r="J78" s="96"/>
      <c r="K78" s="171"/>
      <c r="L78" s="220"/>
      <c r="M78" s="220"/>
      <c r="N78" s="220"/>
      <c r="O78" s="220"/>
      <c r="P78" s="220"/>
      <c r="Q78" s="220"/>
      <c r="R78" s="220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</row>
    <row r="79" spans="2:75" ht="18.75" customHeight="1">
      <c r="B79" s="96"/>
      <c r="C79" s="96"/>
      <c r="D79" s="96"/>
      <c r="E79" s="96"/>
      <c r="F79" s="96"/>
      <c r="G79" s="96"/>
      <c r="H79" s="96"/>
      <c r="I79" s="96"/>
      <c r="J79" s="96"/>
      <c r="K79" s="171"/>
      <c r="L79" s="220"/>
      <c r="M79" s="220"/>
      <c r="N79" s="220"/>
      <c r="O79" s="220"/>
      <c r="P79" s="220"/>
      <c r="Q79" s="220"/>
      <c r="R79" s="220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</row>
    <row r="80" spans="2:75" ht="18.75" customHeight="1">
      <c r="B80" s="96"/>
      <c r="C80" s="96"/>
      <c r="D80" s="96"/>
      <c r="E80" s="96"/>
      <c r="F80" s="96"/>
      <c r="G80" s="96"/>
      <c r="H80" s="96"/>
      <c r="I80" s="96"/>
      <c r="J80" s="96"/>
      <c r="K80" s="171"/>
      <c r="L80" s="220"/>
      <c r="M80" s="220"/>
      <c r="N80" s="220"/>
      <c r="O80" s="220"/>
      <c r="P80" s="220"/>
      <c r="Q80" s="220"/>
      <c r="R80" s="220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</row>
    <row r="81" spans="2:75" ht="18.75" customHeight="1">
      <c r="B81" s="96"/>
      <c r="C81" s="96"/>
      <c r="D81" s="96"/>
      <c r="E81" s="96"/>
      <c r="F81" s="96"/>
      <c r="G81" s="96"/>
      <c r="H81" s="96"/>
      <c r="I81" s="96"/>
      <c r="J81" s="96"/>
      <c r="K81" s="171"/>
      <c r="L81" s="220"/>
      <c r="M81" s="220"/>
      <c r="N81" s="220"/>
      <c r="O81" s="220"/>
      <c r="P81" s="220"/>
      <c r="Q81" s="220"/>
      <c r="R81" s="220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</row>
    <row r="82" spans="2:75" ht="18.75" customHeight="1">
      <c r="B82" s="96"/>
      <c r="C82" s="96"/>
      <c r="D82" s="96"/>
      <c r="E82" s="96"/>
      <c r="F82" s="96"/>
      <c r="G82" s="96"/>
      <c r="H82" s="96"/>
      <c r="I82" s="96"/>
      <c r="J82" s="96"/>
      <c r="K82" s="171"/>
      <c r="L82" s="220"/>
      <c r="M82" s="220"/>
      <c r="N82" s="220"/>
      <c r="O82" s="220"/>
      <c r="P82" s="220"/>
      <c r="Q82" s="220"/>
      <c r="R82" s="220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</row>
    <row r="83" spans="2:75" ht="18.75" customHeight="1">
      <c r="B83" s="96"/>
      <c r="C83" s="96"/>
      <c r="D83" s="96"/>
      <c r="E83" s="96"/>
      <c r="F83" s="96"/>
      <c r="G83" s="96"/>
      <c r="H83" s="96"/>
      <c r="I83" s="96"/>
      <c r="J83" s="96"/>
      <c r="K83" s="171"/>
      <c r="L83" s="220"/>
      <c r="M83" s="220"/>
      <c r="N83" s="220"/>
      <c r="O83" s="220"/>
      <c r="P83" s="220"/>
      <c r="Q83" s="220"/>
      <c r="R83" s="220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</row>
    <row r="84" spans="2:75" ht="18.75" customHeight="1">
      <c r="B84" s="96"/>
      <c r="C84" s="96"/>
      <c r="D84" s="96"/>
      <c r="E84" s="96"/>
      <c r="F84" s="96"/>
      <c r="G84" s="96"/>
      <c r="H84" s="96"/>
      <c r="I84" s="96"/>
      <c r="J84" s="96"/>
      <c r="K84" s="171"/>
      <c r="L84" s="220"/>
      <c r="M84" s="220"/>
      <c r="N84" s="220"/>
      <c r="O84" s="220"/>
      <c r="P84" s="220"/>
      <c r="Q84" s="220"/>
      <c r="R84" s="220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</row>
    <row r="85" spans="2:75" ht="18.75" customHeight="1">
      <c r="B85" s="96"/>
      <c r="C85" s="96"/>
      <c r="D85" s="96"/>
      <c r="E85" s="96"/>
      <c r="F85" s="96"/>
      <c r="G85" s="96"/>
      <c r="H85" s="96"/>
      <c r="I85" s="96"/>
      <c r="J85" s="96"/>
      <c r="K85" s="171"/>
      <c r="L85" s="220"/>
      <c r="M85" s="220"/>
      <c r="N85" s="220"/>
      <c r="O85" s="220"/>
      <c r="P85" s="220"/>
      <c r="Q85" s="220"/>
      <c r="R85" s="220"/>
      <c r="S85" s="96"/>
      <c r="T85" s="96"/>
      <c r="U85" s="96"/>
      <c r="V85" s="96"/>
      <c r="W85" s="96"/>
      <c r="X85" s="96"/>
      <c r="Y85" s="96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</row>
    <row r="86" spans="2:75" ht="18.75" customHeight="1">
      <c r="B86" s="96"/>
      <c r="C86" s="96"/>
      <c r="D86" s="96"/>
      <c r="E86" s="96"/>
      <c r="F86" s="96"/>
      <c r="G86" s="96"/>
      <c r="H86" s="96"/>
      <c r="I86" s="96"/>
      <c r="J86" s="96"/>
      <c r="K86" s="171"/>
      <c r="L86" s="220"/>
      <c r="M86" s="220"/>
      <c r="N86" s="220"/>
      <c r="O86" s="220"/>
      <c r="P86" s="220"/>
      <c r="Q86" s="220"/>
      <c r="R86" s="220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</row>
    <row r="87" spans="2:75" ht="18.75" customHeight="1"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</row>
    <row r="88" spans="2:75" ht="18.75" customHeight="1"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</row>
    <row r="89" spans="2:75" ht="18.75" customHeight="1">
      <c r="B89" s="96"/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</row>
    <row r="90" spans="2:75" ht="18.75" customHeight="1">
      <c r="B90" s="96"/>
      <c r="C90" s="96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</row>
    <row r="91" spans="2:75" ht="18.75" customHeight="1">
      <c r="B91" s="96"/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</row>
    <row r="92" spans="2:75" ht="18.75" customHeight="1">
      <c r="B92" s="96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</row>
    <row r="93" spans="2:75" ht="18.75" customHeight="1"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</row>
    <row r="94" spans="2:75" ht="18.75" customHeight="1"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</row>
    <row r="95" spans="2:75" ht="18.75" customHeight="1"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</row>
    <row r="96" spans="2:75" ht="18.75" customHeight="1"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</row>
    <row r="97" spans="2:75" ht="18.75" customHeight="1"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</row>
    <row r="98" spans="2:75" ht="18.75" customHeight="1"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</row>
    <row r="99" spans="2:75" ht="18.75" customHeight="1"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</row>
    <row r="100" spans="2:75" ht="18.75" customHeight="1"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</row>
    <row r="101" spans="2:75" ht="18.75" customHeight="1"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</row>
    <row r="102" spans="2:75" ht="18.75" customHeight="1"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</row>
    <row r="103" spans="2:75" ht="18.75" customHeight="1"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</row>
    <row r="104" spans="2:75" ht="18.75" customHeight="1"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</row>
    <row r="105" spans="2:75" ht="18.75" customHeight="1"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</row>
    <row r="106" spans="2:75" ht="18.75" customHeight="1"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</row>
    <row r="107" spans="2:75" ht="18.75" customHeight="1"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</row>
    <row r="108" spans="2:75" ht="18.75" customHeight="1"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</row>
    <row r="109" spans="2:75" ht="18.75" customHeight="1"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</row>
    <row r="110" spans="2:75" ht="18.75" customHeight="1"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</row>
    <row r="111" spans="2:75" ht="18.75" customHeight="1"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</row>
    <row r="112" spans="2:75" ht="18.75" customHeight="1"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</row>
    <row r="113" spans="2:75" ht="18.75" customHeight="1"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</row>
    <row r="114" spans="2:75" ht="18.75" customHeight="1"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</row>
    <row r="115" spans="2:75" ht="18.75" customHeight="1"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</row>
    <row r="116" spans="2:75" ht="18.75" customHeight="1"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</row>
    <row r="117" spans="2:75" ht="18.75" customHeight="1"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</row>
    <row r="118" spans="2:75" ht="18.75" customHeight="1"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</row>
    <row r="119" spans="2:75" ht="18.75" customHeight="1"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</row>
    <row r="120" spans="2:75" ht="18.75" customHeight="1"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</row>
    <row r="121" spans="2:75" ht="18.75" customHeight="1"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</row>
    <row r="122" spans="2:75" ht="18.75" customHeight="1"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</row>
    <row r="123" spans="2:75" ht="18.75" customHeight="1"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</row>
    <row r="124" spans="2:75" ht="18.75" customHeight="1"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</row>
    <row r="125" spans="2:75" ht="18.75" customHeight="1"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</row>
    <row r="126" spans="2:75" ht="18.75" customHeight="1"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</row>
    <row r="127" spans="2:75" ht="18.75" customHeight="1"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</row>
    <row r="128" spans="2:75" ht="18.75" customHeight="1"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</row>
    <row r="129" spans="2:75" ht="18.75" customHeight="1"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</row>
    <row r="130" spans="2:75" ht="18.75" customHeight="1"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</row>
    <row r="131" spans="2:75" ht="18.75" customHeight="1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</row>
    <row r="132" spans="2:75" ht="18.75" customHeight="1"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</row>
    <row r="133" spans="2:75" ht="18.75" customHeight="1"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</row>
    <row r="134" spans="2:75" ht="18.75" customHeight="1"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</row>
    <row r="135" spans="2:75" ht="18.75" customHeight="1"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</row>
    <row r="136" spans="2:75" ht="18.75" customHeight="1"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</row>
    <row r="137" spans="2:75" ht="18.75" customHeight="1"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</row>
    <row r="138" spans="2:75" ht="18.75" customHeight="1"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</row>
    <row r="139" spans="2:75" ht="18.75" customHeight="1"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</row>
    <row r="140" spans="2:75" ht="18.75" customHeight="1"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</row>
    <row r="141" spans="2:75" ht="18.75" customHeight="1"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</row>
    <row r="142" spans="2:75" ht="18.75" customHeight="1"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</row>
    <row r="143" spans="2:75" ht="18.75" customHeight="1"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</row>
    <row r="144" spans="2:75" ht="18.75" customHeight="1"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</row>
    <row r="145" spans="2:75" ht="18.75" customHeight="1"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</row>
    <row r="146" spans="2:75" ht="18.75" customHeight="1"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</row>
    <row r="147" spans="2:75" ht="18.75" customHeight="1">
      <c r="B147" s="96"/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</row>
    <row r="148" spans="2:75" ht="18.75" customHeight="1"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</row>
    <row r="149" spans="2:75" ht="18.75" customHeight="1"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</row>
    <row r="150" spans="2:75" ht="18.75" customHeight="1"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</row>
    <row r="151" spans="2:75" ht="18.75" customHeight="1"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</row>
    <row r="152" spans="2:75" ht="18.75" customHeight="1"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</row>
    <row r="153" spans="2:75" ht="18.75" customHeight="1"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</row>
    <row r="154" spans="2:75" ht="18.75" customHeight="1"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</row>
    <row r="155" spans="2:75" ht="18.75" customHeight="1"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</row>
    <row r="156" spans="2:75" ht="18.75" customHeight="1"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</row>
    <row r="157" spans="2:75" ht="18.75" customHeight="1">
      <c r="B157" s="96"/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96"/>
      <c r="X157" s="96"/>
      <c r="Y157" s="96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</row>
    <row r="158" spans="2:75" ht="18.75" customHeight="1">
      <c r="B158" s="96"/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96"/>
      <c r="X158" s="96"/>
      <c r="Y158" s="96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</row>
    <row r="159" spans="2:75" ht="18.75" customHeight="1">
      <c r="B159" s="96"/>
      <c r="C159" s="96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</row>
    <row r="160" spans="2:75" ht="18.75" customHeight="1">
      <c r="B160" s="96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</row>
    <row r="161" spans="2:75" ht="18.75" customHeight="1">
      <c r="B161" s="96"/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</row>
    <row r="162" spans="2:75" ht="18.75" customHeight="1"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</row>
    <row r="163" spans="2:75" ht="18.75" customHeight="1">
      <c r="B163" s="96"/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</row>
    <row r="164" spans="2:75" ht="18.75" customHeight="1">
      <c r="B164" s="96"/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</row>
    <row r="165" spans="2:75" ht="18.75" customHeight="1">
      <c r="B165" s="96"/>
      <c r="C165" s="96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</row>
    <row r="166" spans="2:75" ht="18.75" customHeight="1">
      <c r="B166" s="96"/>
      <c r="C166" s="96"/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</row>
    <row r="167" spans="2:75" ht="18.75" customHeight="1">
      <c r="B167" s="96"/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</row>
    <row r="168" spans="2:75" ht="18.75" customHeight="1">
      <c r="B168" s="96"/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</row>
    <row r="169" spans="2:75" ht="18.75" customHeight="1">
      <c r="B169" s="96"/>
      <c r="C169" s="96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</row>
    <row r="170" spans="2:75" ht="18.75" customHeight="1">
      <c r="B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</row>
    <row r="171" spans="2:75" ht="18.75" customHeight="1">
      <c r="B171" s="96"/>
      <c r="C171" s="96"/>
      <c r="D171" s="96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</row>
    <row r="172" spans="2:75" ht="18.75" customHeight="1">
      <c r="B172" s="96"/>
      <c r="C172" s="96"/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</row>
    <row r="173" spans="2:75" ht="18.75" customHeight="1">
      <c r="B173" s="96"/>
      <c r="C173" s="96"/>
      <c r="D173" s="96"/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</row>
    <row r="174" spans="2:75" ht="18.75" customHeight="1">
      <c r="B174" s="96"/>
      <c r="C174" s="96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</row>
    <row r="175" spans="2:75" ht="18.75" customHeight="1">
      <c r="B175" s="96"/>
      <c r="C175" s="96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</row>
    <row r="176" spans="2:75" ht="18.75" customHeight="1">
      <c r="B176" s="96"/>
      <c r="C176" s="96"/>
      <c r="D176" s="96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</row>
    <row r="177" spans="2:75" ht="18.75" customHeight="1">
      <c r="B177" s="96"/>
      <c r="C177" s="96"/>
      <c r="D177" s="96"/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</row>
    <row r="178" spans="2:75" ht="18.75" customHeight="1">
      <c r="B178" s="96"/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</row>
    <row r="179" spans="2:75" ht="18.75" customHeight="1">
      <c r="B179" s="96"/>
      <c r="C179" s="96"/>
      <c r="D179" s="96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</row>
    <row r="180" spans="2:75" ht="18.75" customHeight="1">
      <c r="B180" s="96"/>
      <c r="C180" s="96"/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</row>
    <row r="181" spans="2:75" ht="18.75" customHeight="1">
      <c r="B181" s="96"/>
      <c r="C181" s="96"/>
      <c r="D181" s="96"/>
      <c r="E181" s="96"/>
      <c r="F181" s="96"/>
      <c r="G181" s="96"/>
      <c r="H181" s="96"/>
      <c r="I181" s="96"/>
      <c r="J181" s="96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</row>
    <row r="182" spans="2:75" ht="18.75" customHeight="1">
      <c r="B182" s="96"/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</row>
    <row r="183" spans="2:75" ht="18.75" customHeight="1">
      <c r="B183" s="96"/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</row>
    <row r="184" spans="2:75" ht="18.75" customHeight="1">
      <c r="B184" s="96"/>
      <c r="C184" s="96"/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</row>
    <row r="185" spans="2:75" ht="18.75" customHeight="1">
      <c r="B185" s="96"/>
      <c r="C185" s="96"/>
      <c r="D185" s="96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</row>
    <row r="186" spans="2:75" ht="18.75" customHeight="1">
      <c r="B186" s="96"/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</row>
    <row r="187" spans="2:75" ht="18.75" customHeight="1">
      <c r="B187" s="96"/>
      <c r="C187" s="96"/>
      <c r="D187" s="96"/>
      <c r="E187" s="96"/>
      <c r="F187" s="96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</row>
    <row r="188" spans="2:75" ht="18.75" customHeight="1"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</row>
    <row r="189" spans="2:75" ht="18.75" customHeight="1">
      <c r="B189" s="96"/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</row>
    <row r="190" spans="2:75" ht="18.75" customHeight="1">
      <c r="B190" s="96"/>
      <c r="C190" s="96"/>
      <c r="D190" s="96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</row>
    <row r="191" spans="2:75" ht="18.75" customHeight="1">
      <c r="B191" s="96"/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</row>
    <row r="192" spans="2:75" ht="18.75" customHeight="1">
      <c r="B192" s="96"/>
      <c r="C192" s="96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</row>
    <row r="193" spans="2:75" ht="18.75" customHeight="1">
      <c r="B193" s="96"/>
      <c r="C193" s="96"/>
      <c r="D193" s="96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</row>
    <row r="194" spans="2:75" ht="18.75" customHeight="1">
      <c r="B194" s="96"/>
      <c r="C194" s="96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</row>
    <row r="195" spans="2:75" ht="18.75" customHeight="1">
      <c r="B195" s="96"/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</row>
    <row r="196" spans="2:75" ht="18.75" customHeight="1">
      <c r="B196" s="96"/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</row>
    <row r="197" spans="2:75" ht="18.75" customHeight="1">
      <c r="B197" s="96"/>
      <c r="C197" s="96"/>
      <c r="D197" s="96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</row>
    <row r="198" spans="2:75" ht="18.75" customHeight="1">
      <c r="B198" s="96"/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</row>
    <row r="199" spans="2:75" ht="18.75" customHeight="1">
      <c r="B199" s="96"/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</row>
    <row r="200" spans="2:75" ht="18.75" customHeight="1">
      <c r="B200" s="96"/>
      <c r="C200" s="96"/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</row>
    <row r="201" spans="2:75" ht="18.75" customHeight="1">
      <c r="B201" s="96"/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</row>
    <row r="202" spans="2:75" ht="18.75" customHeight="1">
      <c r="B202" s="96"/>
      <c r="C202" s="96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</row>
    <row r="203" spans="2:75" ht="18.75" customHeight="1">
      <c r="B203" s="96"/>
      <c r="C203" s="96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6"/>
      <c r="U203" s="96"/>
      <c r="V203" s="96"/>
      <c r="W203" s="96"/>
      <c r="X203" s="96"/>
      <c r="Y203" s="96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</row>
    <row r="204" spans="2:75" ht="18.75" customHeight="1">
      <c r="B204" s="96"/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</row>
    <row r="205" spans="2:75" ht="18.75" customHeight="1">
      <c r="B205" s="96"/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</row>
    <row r="206" spans="2:75" ht="18.75" customHeight="1">
      <c r="B206" s="96"/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</row>
    <row r="207" spans="2:75" ht="18.75" customHeight="1"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</row>
    <row r="208" spans="2:75" ht="18.75" customHeight="1"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</row>
    <row r="209" spans="2:75" ht="18.75" customHeight="1"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</row>
    <row r="210" spans="2:75" ht="18.75" customHeight="1"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</row>
    <row r="211" spans="2:75" ht="18.75" customHeight="1"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</row>
    <row r="212" spans="2:75" ht="18.75" customHeight="1"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</row>
    <row r="213" spans="2:75" ht="18.75" customHeight="1"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</row>
    <row r="214" spans="2:75" ht="18.75" customHeight="1"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</row>
    <row r="215" spans="2:75" ht="18.75" customHeight="1"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</row>
    <row r="216" spans="2:75" ht="18.75" customHeight="1"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</row>
    <row r="217" spans="2:75" ht="18.75" customHeight="1"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</row>
    <row r="218" spans="2:75" ht="18.75" customHeight="1"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</row>
    <row r="219" spans="2:75" ht="18.75" customHeight="1"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</row>
    <row r="220" spans="2:75" ht="18.75" customHeight="1"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</row>
    <row r="221" spans="2:75" ht="18.75" customHeight="1"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</row>
    <row r="222" spans="2:75" ht="18.75" customHeight="1"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</row>
    <row r="223" spans="2:75" ht="18.75" customHeight="1"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</row>
    <row r="224" spans="2:75" ht="18.75" customHeight="1">
      <c r="B224" s="96"/>
      <c r="C224" s="96"/>
      <c r="D224" s="96"/>
      <c r="E224" s="96"/>
      <c r="F224" s="96"/>
      <c r="G224" s="96"/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6"/>
      <c r="U224" s="96"/>
      <c r="V224" s="96"/>
      <c r="W224" s="96"/>
      <c r="X224" s="96"/>
      <c r="Y224" s="96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</row>
    <row r="225" spans="2:75" ht="18.75" customHeight="1">
      <c r="B225" s="96"/>
      <c r="C225" s="96"/>
      <c r="D225" s="96"/>
      <c r="E225" s="96"/>
      <c r="F225" s="96"/>
      <c r="G225" s="96"/>
      <c r="H225" s="96"/>
      <c r="I225" s="96"/>
      <c r="J225" s="96"/>
      <c r="K225" s="96"/>
      <c r="L225" s="96"/>
      <c r="M225" s="96"/>
      <c r="N225" s="96"/>
      <c r="O225" s="96"/>
      <c r="P225" s="96"/>
      <c r="Q225" s="96"/>
      <c r="R225" s="96"/>
      <c r="S225" s="96"/>
      <c r="T225" s="96"/>
      <c r="U225" s="96"/>
      <c r="V225" s="96"/>
      <c r="W225" s="96"/>
      <c r="X225" s="96"/>
      <c r="Y225" s="96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</row>
    <row r="226" spans="2:75" ht="18.75" customHeight="1">
      <c r="B226" s="96"/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</row>
    <row r="227" spans="2:75" ht="18.75" customHeight="1">
      <c r="B227" s="96"/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</row>
    <row r="228" spans="2:75" ht="18.75" customHeight="1">
      <c r="B228" s="96"/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</row>
    <row r="229" spans="2:75" ht="18.75" customHeight="1">
      <c r="B229" s="96"/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</row>
    <row r="230" spans="2:75" ht="18.75" customHeight="1"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</row>
    <row r="231" spans="2:75" ht="18.75" customHeight="1"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</row>
    <row r="232" spans="2:75" ht="18.75" customHeight="1"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</row>
    <row r="233" spans="2:75" ht="18.75" customHeight="1"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</row>
    <row r="234" spans="2:75" ht="18.75" customHeight="1"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</row>
    <row r="235" spans="2:75" ht="18.75" customHeight="1"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</row>
    <row r="236" spans="2:75" ht="18.75" customHeight="1"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</row>
    <row r="237" spans="2:75" ht="18.75" customHeight="1"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</row>
    <row r="238" spans="2:75" ht="18.75" customHeight="1"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</row>
    <row r="239" spans="2:75" ht="18.75" customHeight="1"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</row>
    <row r="240" spans="2:75" ht="18.75" customHeight="1"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</row>
    <row r="241" spans="2:75" ht="18.75" customHeight="1"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</row>
    <row r="242" spans="2:75" ht="18.75" customHeight="1"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</row>
    <row r="243" spans="2:75" ht="18.75" customHeight="1"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</row>
    <row r="244" spans="2:75" ht="18.75" customHeight="1"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</row>
    <row r="245" spans="2:75" ht="18.75" customHeight="1"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</row>
    <row r="246" spans="2:75" ht="18.75" customHeight="1">
      <c r="B246" s="96"/>
      <c r="C246" s="96"/>
      <c r="D246" s="96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</row>
    <row r="247" spans="2:75" ht="18.75" customHeight="1">
      <c r="B247" s="96"/>
      <c r="C247" s="96"/>
      <c r="D247" s="96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6"/>
      <c r="U247" s="96"/>
      <c r="V247" s="96"/>
      <c r="W247" s="96"/>
      <c r="X247" s="96"/>
      <c r="Y247" s="96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</row>
    <row r="248" spans="2:75" ht="18.75" customHeight="1">
      <c r="B248" s="96"/>
      <c r="C248" s="96"/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</row>
    <row r="249" spans="2:75" ht="18.75" customHeight="1">
      <c r="B249" s="96"/>
      <c r="C249" s="96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</row>
    <row r="250" spans="2:75" ht="18.75" customHeight="1">
      <c r="B250" s="96"/>
      <c r="C250" s="96"/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</row>
    <row r="251" spans="2:75" ht="18.75" customHeight="1">
      <c r="B251" s="96"/>
      <c r="C251" s="96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</row>
    <row r="252" spans="2:75" ht="18.75" customHeight="1">
      <c r="B252" s="96"/>
      <c r="C252" s="96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</row>
    <row r="253" spans="2:75" ht="18.75" customHeight="1">
      <c r="B253" s="96"/>
      <c r="C253" s="96"/>
      <c r="D253" s="96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</row>
    <row r="254" spans="2:75" ht="18.75" customHeight="1">
      <c r="B254" s="96"/>
      <c r="C254" s="96"/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</row>
    <row r="255" spans="2:75" ht="18.75" customHeight="1">
      <c r="B255" s="96"/>
      <c r="C255" s="96"/>
      <c r="D255" s="96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</row>
    <row r="256" spans="2:75" ht="18.75" customHeight="1">
      <c r="B256" s="96"/>
      <c r="C256" s="96"/>
      <c r="D256" s="96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</row>
    <row r="257" spans="2:75" ht="18.75" customHeight="1">
      <c r="B257" s="96"/>
      <c r="C257" s="96"/>
      <c r="D257" s="96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</row>
    <row r="258" spans="2:75" ht="18.75" customHeight="1">
      <c r="B258" s="96"/>
      <c r="C258" s="96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</row>
    <row r="259" spans="2:75" ht="18.75" customHeight="1">
      <c r="B259" s="96"/>
      <c r="C259" s="96"/>
      <c r="D259" s="96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</row>
    <row r="260" spans="2:75" ht="18.75" customHeight="1">
      <c r="B260" s="96"/>
      <c r="C260" s="96"/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</row>
    <row r="261" spans="2:75" ht="18.75" customHeight="1">
      <c r="B261" s="96"/>
      <c r="C261" s="96"/>
      <c r="D261" s="96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</row>
    <row r="262" spans="2:75" ht="18.75" customHeight="1">
      <c r="B262" s="96"/>
      <c r="C262" s="96"/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</row>
    <row r="263" spans="2:75" ht="18.75" customHeight="1">
      <c r="B263" s="96"/>
      <c r="C263" s="96"/>
      <c r="D263" s="96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</row>
    <row r="264" spans="2:75" ht="18.75" customHeight="1">
      <c r="B264" s="96"/>
      <c r="C264" s="96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</row>
    <row r="265" spans="2:75" ht="18.75" customHeight="1">
      <c r="B265" s="96"/>
      <c r="C265" s="96"/>
      <c r="D265" s="96"/>
      <c r="E265" s="96"/>
      <c r="F265" s="96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</row>
    <row r="266" spans="2:75" ht="18.75" customHeight="1">
      <c r="B266" s="96"/>
      <c r="C266" s="96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</row>
    <row r="267" spans="2:75" ht="18.75" customHeight="1">
      <c r="B267" s="96"/>
      <c r="C267" s="96"/>
      <c r="D267" s="96"/>
      <c r="E267" s="96"/>
      <c r="F267" s="96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</row>
    <row r="268" spans="2:75" ht="18.75" customHeight="1">
      <c r="B268" s="96"/>
      <c r="C268" s="96"/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</row>
    <row r="269" spans="2:75" ht="18.75" customHeight="1">
      <c r="B269" s="96"/>
      <c r="C269" s="96"/>
      <c r="D269" s="96"/>
      <c r="E269" s="96"/>
      <c r="F269" s="96"/>
      <c r="G269" s="96"/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  <c r="U269" s="96"/>
      <c r="V269" s="96"/>
      <c r="W269" s="96"/>
      <c r="X269" s="96"/>
      <c r="Y269" s="96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</row>
    <row r="270" spans="2:75" ht="18.75" customHeight="1">
      <c r="B270" s="96"/>
      <c r="C270" s="96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</row>
    <row r="271" spans="2:75" ht="18.75" customHeight="1">
      <c r="B271" s="96"/>
      <c r="C271" s="96"/>
      <c r="D271" s="96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</row>
    <row r="272" spans="2:75" ht="18.75" customHeight="1">
      <c r="B272" s="96"/>
      <c r="C272" s="96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</row>
    <row r="273" spans="2:75" ht="18.75" customHeight="1">
      <c r="B273" s="96"/>
      <c r="C273" s="96"/>
      <c r="D273" s="96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</row>
    <row r="274" spans="2:75" ht="18.75" customHeight="1">
      <c r="B274" s="96"/>
      <c r="C274" s="96"/>
      <c r="D274" s="96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</row>
    <row r="275" spans="2:75" ht="18.75" customHeight="1">
      <c r="B275" s="96"/>
      <c r="C275" s="96"/>
      <c r="D275" s="96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</row>
    <row r="276" spans="2:75" ht="18.75" customHeight="1">
      <c r="B276" s="96"/>
      <c r="C276" s="96"/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</row>
    <row r="277" spans="2:75" ht="18.75" customHeight="1">
      <c r="B277" s="96"/>
      <c r="C277" s="96"/>
      <c r="D277" s="96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</row>
    <row r="278" spans="2:75" ht="18.75" customHeight="1">
      <c r="B278" s="96"/>
      <c r="C278" s="96"/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</row>
    <row r="279" spans="2:75" ht="18.75" customHeight="1">
      <c r="B279" s="96"/>
      <c r="C279" s="96"/>
      <c r="D279" s="96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</row>
    <row r="280" spans="2:75" ht="18.75" customHeight="1">
      <c r="B280" s="96"/>
      <c r="C280" s="96"/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</row>
    <row r="281" spans="2:75" ht="18.75" customHeight="1">
      <c r="B281" s="96"/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</row>
    <row r="282" spans="2:75" ht="18.75" customHeight="1">
      <c r="B282" s="96"/>
      <c r="C282" s="96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</row>
    <row r="283" spans="2:75" ht="18.75" customHeight="1"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  <c r="W283" s="96"/>
      <c r="X283" s="96"/>
      <c r="Y283" s="96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</row>
    <row r="284" spans="2:75" ht="18.75" customHeight="1"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</row>
    <row r="285" spans="2:75" ht="18.75" customHeight="1">
      <c r="B285" s="96"/>
      <c r="C285" s="96"/>
      <c r="D285" s="96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  <c r="W285" s="96"/>
      <c r="X285" s="96"/>
      <c r="Y285" s="96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</row>
    <row r="286" spans="2:75" ht="18.75" customHeight="1">
      <c r="B286" s="96"/>
      <c r="C286" s="96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</row>
    <row r="287" spans="2:75" ht="18.75" customHeight="1">
      <c r="B287" s="96"/>
      <c r="C287" s="96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</row>
    <row r="288" spans="2:75" ht="18.75" customHeight="1">
      <c r="B288" s="96"/>
      <c r="C288" s="96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</row>
    <row r="289" spans="2:75" ht="18.75" customHeight="1">
      <c r="B289" s="96"/>
      <c r="C289" s="96"/>
      <c r="D289" s="96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  <c r="W289" s="96"/>
      <c r="X289" s="96"/>
      <c r="Y289" s="96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</row>
    <row r="290" spans="2:75" ht="18.75" customHeight="1">
      <c r="B290" s="96"/>
      <c r="C290" s="96"/>
      <c r="D290" s="96"/>
      <c r="E290" s="96"/>
      <c r="F290" s="96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  <c r="U290" s="96"/>
      <c r="V290" s="96"/>
      <c r="W290" s="96"/>
      <c r="X290" s="96"/>
      <c r="Y290" s="96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</row>
    <row r="291" spans="2:75" ht="18.75" customHeight="1">
      <c r="B291" s="96"/>
      <c r="C291" s="96"/>
      <c r="D291" s="96"/>
      <c r="E291" s="96"/>
      <c r="F291" s="96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  <c r="U291" s="96"/>
      <c r="V291" s="96"/>
      <c r="W291" s="96"/>
      <c r="X291" s="96"/>
      <c r="Y291" s="96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</row>
    <row r="292" spans="2:75" ht="18.75" customHeight="1">
      <c r="B292" s="96"/>
      <c r="C292" s="96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</row>
    <row r="293" spans="2:75" ht="18.75" customHeight="1">
      <c r="B293" s="96"/>
      <c r="C293" s="96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</row>
    <row r="294" spans="2:75" ht="18.75" customHeight="1">
      <c r="B294" s="96"/>
      <c r="C294" s="96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</row>
    <row r="295" spans="2:75" ht="18.75" customHeight="1">
      <c r="B295" s="96"/>
      <c r="C295" s="96"/>
      <c r="D295" s="96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  <c r="W295" s="96"/>
      <c r="X295" s="96"/>
      <c r="Y295" s="96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</row>
    <row r="296" spans="2:75" ht="18.75" customHeight="1">
      <c r="B296" s="96"/>
      <c r="C296" s="96"/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</row>
    <row r="297" spans="2:75" ht="18.75" customHeight="1">
      <c r="B297" s="96"/>
      <c r="C297" s="96"/>
      <c r="D297" s="96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  <c r="W297" s="96"/>
      <c r="X297" s="96"/>
      <c r="Y297" s="96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</row>
    <row r="298" spans="2:75" ht="18.75" customHeight="1">
      <c r="B298" s="96"/>
      <c r="C298" s="96"/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</row>
    <row r="299" spans="2:75" ht="18.75" customHeight="1">
      <c r="B299" s="96"/>
      <c r="C299" s="96"/>
      <c r="D299" s="96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  <c r="W299" s="96"/>
      <c r="X299" s="96"/>
      <c r="Y299" s="96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</row>
    <row r="300" spans="2:75" ht="18.75" customHeight="1">
      <c r="B300" s="96"/>
      <c r="C300" s="96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</row>
    <row r="301" spans="2:75" ht="18.75" customHeight="1">
      <c r="B301" s="96"/>
      <c r="C301" s="96"/>
      <c r="D301" s="96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  <c r="W301" s="96"/>
      <c r="X301" s="96"/>
      <c r="Y301" s="96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</row>
    <row r="302" spans="2:75" ht="18.75" customHeight="1">
      <c r="B302" s="96"/>
      <c r="C302" s="96"/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</row>
    <row r="303" spans="2:75" ht="18.75" customHeight="1">
      <c r="B303" s="96"/>
      <c r="C303" s="96"/>
      <c r="D303" s="96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  <c r="W303" s="96"/>
      <c r="X303" s="96"/>
      <c r="Y303" s="96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</row>
    <row r="304" spans="2:75" ht="18.75" customHeight="1">
      <c r="B304" s="96"/>
      <c r="C304" s="96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</row>
    <row r="305" spans="2:75" ht="18.75" customHeight="1">
      <c r="B305" s="96"/>
      <c r="C305" s="96"/>
      <c r="D305" s="96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  <c r="W305" s="96"/>
      <c r="X305" s="96"/>
      <c r="Y305" s="96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</row>
    <row r="306" spans="2:75" ht="18.75" customHeight="1">
      <c r="B306" s="96"/>
      <c r="C306" s="96"/>
      <c r="D306" s="96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</row>
    <row r="307" spans="2:75" ht="18.75" customHeight="1">
      <c r="B307" s="96"/>
      <c r="C307" s="96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  <c r="W307" s="96"/>
      <c r="X307" s="96"/>
      <c r="Y307" s="96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</row>
    <row r="308" spans="2:75" ht="18.75" customHeight="1">
      <c r="B308" s="96"/>
      <c r="C308" s="96"/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</row>
    <row r="309" spans="2:75" ht="18.75" customHeight="1">
      <c r="B309" s="96"/>
      <c r="C309" s="96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</row>
    <row r="310" spans="2:75" ht="18.75" customHeight="1">
      <c r="B310" s="96"/>
      <c r="C310" s="96"/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</row>
    <row r="311" spans="2:75" ht="18.75" customHeight="1">
      <c r="B311" s="96"/>
      <c r="C311" s="96"/>
      <c r="D311" s="96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</row>
    <row r="312" spans="2:75" ht="18.75" customHeight="1">
      <c r="B312" s="96"/>
      <c r="C312" s="96"/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</row>
    <row r="313" spans="2:75" ht="18.75" customHeight="1">
      <c r="B313" s="96"/>
      <c r="C313" s="96"/>
      <c r="D313" s="96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  <c r="U313" s="96"/>
      <c r="V313" s="96"/>
      <c r="W313" s="96"/>
      <c r="X313" s="96"/>
      <c r="Y313" s="96"/>
      <c r="Z313" s="96"/>
      <c r="AA313" s="96"/>
      <c r="AB313" s="96"/>
      <c r="AC313" s="96"/>
      <c r="AD313" s="96"/>
      <c r="AE313" s="96"/>
      <c r="AF313" s="96"/>
      <c r="AG313" s="96"/>
      <c r="AH313" s="96"/>
      <c r="AI313" s="96"/>
      <c r="AJ313" s="96"/>
      <c r="AK313" s="96"/>
      <c r="AL313" s="96"/>
      <c r="AM313" s="96"/>
      <c r="AN313" s="96"/>
      <c r="AO313" s="96"/>
      <c r="AP313" s="96"/>
      <c r="AQ313" s="96"/>
      <c r="AR313" s="96"/>
      <c r="AS313" s="96"/>
      <c r="AT313" s="96"/>
      <c r="AU313" s="96"/>
      <c r="AV313" s="96"/>
      <c r="AW313" s="96"/>
      <c r="AX313" s="96"/>
      <c r="AY313" s="96"/>
      <c r="AZ313" s="96"/>
      <c r="BA313" s="96"/>
      <c r="BB313" s="96"/>
      <c r="BC313" s="96"/>
      <c r="BD313" s="96"/>
      <c r="BE313" s="96"/>
      <c r="BF313" s="96"/>
      <c r="BG313" s="96"/>
      <c r="BH313" s="96"/>
      <c r="BI313" s="96"/>
      <c r="BJ313" s="96"/>
      <c r="BK313" s="96"/>
      <c r="BL313" s="96"/>
      <c r="BM313" s="96"/>
      <c r="BN313" s="96"/>
      <c r="BO313" s="96"/>
      <c r="BP313" s="96"/>
      <c r="BQ313" s="96"/>
      <c r="BR313" s="96"/>
      <c r="BS313" s="96"/>
      <c r="BT313" s="96"/>
      <c r="BU313" s="96"/>
      <c r="BV313" s="96"/>
      <c r="BW313" s="96"/>
    </row>
    <row r="314" spans="2:75" ht="18.75" customHeight="1">
      <c r="B314" s="96"/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</row>
    <row r="315" spans="2:75" ht="18.75" customHeight="1">
      <c r="B315" s="96"/>
      <c r="C315" s="96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</row>
    <row r="316" spans="2:75" ht="18.75" customHeight="1">
      <c r="B316" s="96"/>
      <c r="C316" s="96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</row>
    <row r="317" spans="2:75" ht="18.75" customHeight="1">
      <c r="B317" s="96"/>
      <c r="C317" s="96"/>
      <c r="D317" s="96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  <c r="W317" s="96"/>
      <c r="X317" s="96"/>
      <c r="Y317" s="96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</row>
    <row r="318" spans="2:75" ht="18.75" customHeight="1">
      <c r="B318" s="96"/>
      <c r="C318" s="96"/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</row>
    <row r="319" spans="2:75" ht="18.75" customHeight="1">
      <c r="B319" s="96"/>
      <c r="C319" s="96"/>
      <c r="D319" s="96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  <c r="W319" s="96"/>
      <c r="X319" s="96"/>
      <c r="Y319" s="96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</row>
    <row r="320" spans="2:75" ht="18.75" customHeight="1"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</row>
    <row r="321" spans="2:75" ht="18.75" customHeight="1"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</row>
    <row r="322" spans="2:75" ht="18.75" customHeight="1"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</row>
    <row r="323" spans="2:75" ht="18.75" customHeight="1"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</row>
    <row r="324" spans="2:75" ht="18.75" customHeight="1"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</row>
    <row r="325" spans="2:75" ht="18.75" customHeight="1"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</row>
    <row r="326" spans="2:75" ht="18.75" customHeight="1"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</row>
    <row r="327" spans="2:75" ht="18.75" customHeight="1"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</row>
    <row r="328" spans="2:75" ht="18.75" customHeight="1"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</row>
    <row r="329" spans="2:75" ht="18.75" customHeight="1"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</row>
    <row r="330" spans="2:75" ht="18.75" customHeight="1"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</row>
    <row r="331" spans="2:75" ht="18.75" customHeight="1"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</row>
    <row r="332" spans="2:75" ht="18.75" customHeight="1"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</row>
    <row r="333" spans="2:75" ht="18.75" customHeight="1"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</row>
    <row r="334" spans="2:75" ht="18.75" customHeight="1">
      <c r="B334" s="96"/>
      <c r="C334" s="96"/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</row>
    <row r="335" spans="2:75" ht="18.75" customHeight="1">
      <c r="B335" s="96"/>
      <c r="C335" s="96"/>
      <c r="D335" s="96"/>
      <c r="E335" s="96"/>
      <c r="F335" s="96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  <c r="U335" s="96"/>
      <c r="V335" s="96"/>
      <c r="W335" s="96"/>
      <c r="X335" s="96"/>
      <c r="Y335" s="96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</row>
    <row r="336" spans="2:75" ht="18.75" customHeight="1">
      <c r="B336" s="96"/>
      <c r="C336" s="96"/>
      <c r="D336" s="96"/>
      <c r="E336" s="96"/>
      <c r="F336" s="96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  <c r="U336" s="96"/>
      <c r="V336" s="96"/>
      <c r="W336" s="96"/>
      <c r="X336" s="96"/>
      <c r="Y336" s="96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</row>
    <row r="337" spans="2:75" ht="18.75" customHeight="1">
      <c r="B337" s="96"/>
      <c r="C337" s="96"/>
      <c r="D337" s="96"/>
      <c r="E337" s="96"/>
      <c r="F337" s="96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  <c r="W337" s="96"/>
      <c r="X337" s="96"/>
      <c r="Y337" s="96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</row>
    <row r="338" spans="2:75" ht="18.75" customHeight="1">
      <c r="B338" s="96"/>
      <c r="C338" s="96"/>
      <c r="D338" s="96"/>
      <c r="E338" s="96"/>
      <c r="F338" s="96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  <c r="W338" s="96"/>
      <c r="X338" s="96"/>
      <c r="Y338" s="96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</row>
    <row r="339" spans="2:75" ht="18.75" customHeight="1">
      <c r="B339" s="96"/>
      <c r="C339" s="96"/>
      <c r="D339" s="96"/>
      <c r="E339" s="96"/>
      <c r="F339" s="96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  <c r="W339" s="96"/>
      <c r="X339" s="96"/>
      <c r="Y339" s="96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</row>
    <row r="340" spans="2:75" ht="18.75" customHeight="1">
      <c r="B340" s="96"/>
      <c r="C340" s="96"/>
      <c r="D340" s="96"/>
      <c r="E340" s="96"/>
      <c r="F340" s="96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  <c r="W340" s="96"/>
      <c r="X340" s="96"/>
      <c r="Y340" s="96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</row>
    <row r="341" spans="2:75" ht="18.75" customHeight="1">
      <c r="B341" s="96"/>
      <c r="C341" s="96"/>
      <c r="D341" s="96"/>
      <c r="E341" s="96"/>
      <c r="F341" s="96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  <c r="W341" s="96"/>
      <c r="X341" s="96"/>
      <c r="Y341" s="96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</row>
    <row r="342" spans="2:75" ht="18.75" customHeight="1"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</row>
    <row r="343" spans="2:75" ht="18.75" customHeight="1"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</row>
    <row r="344" spans="2:75" ht="18.75" customHeight="1"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</row>
    <row r="345" spans="2:75" ht="18.75" customHeight="1"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</row>
    <row r="346" spans="2:75" ht="18.75" customHeight="1"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</row>
    <row r="347" spans="2:75" ht="18.75" customHeight="1"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</row>
    <row r="348" spans="2:75" ht="18.75" customHeight="1"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</row>
    <row r="349" spans="2:75" ht="18.75" customHeight="1"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</row>
    <row r="350" spans="2:75" ht="18.75" customHeight="1">
      <c r="B350" s="96"/>
      <c r="C350" s="96"/>
      <c r="D350" s="96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</row>
    <row r="351" spans="2:75" ht="18.75" customHeight="1">
      <c r="B351" s="96"/>
      <c r="C351" s="96"/>
      <c r="D351" s="96"/>
      <c r="E351" s="96"/>
      <c r="F351" s="96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  <c r="W351" s="96"/>
      <c r="X351" s="96"/>
      <c r="Y351" s="96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</row>
    <row r="352" spans="2:75" ht="18.75" customHeight="1">
      <c r="B352" s="96"/>
      <c r="C352" s="96"/>
      <c r="D352" s="96"/>
      <c r="E352" s="96"/>
      <c r="F352" s="96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  <c r="W352" s="96"/>
      <c r="X352" s="96"/>
      <c r="Y352" s="96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</row>
    <row r="353" spans="2:75" ht="18.75" customHeight="1">
      <c r="B353" s="96"/>
      <c r="C353" s="96"/>
      <c r="D353" s="96"/>
      <c r="E353" s="96"/>
      <c r="F353" s="96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  <c r="W353" s="96"/>
      <c r="X353" s="96"/>
      <c r="Y353" s="96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</row>
    <row r="354" spans="2:75" ht="18.75" customHeight="1">
      <c r="B354" s="96"/>
      <c r="C354" s="96"/>
      <c r="D354" s="96"/>
      <c r="E354" s="96"/>
      <c r="F354" s="96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  <c r="W354" s="96"/>
      <c r="X354" s="96"/>
      <c r="Y354" s="96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</row>
    <row r="355" spans="2:75" ht="18.75" customHeight="1">
      <c r="B355" s="96"/>
      <c r="C355" s="96"/>
      <c r="D355" s="96"/>
      <c r="E355" s="96"/>
      <c r="F355" s="96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  <c r="W355" s="96"/>
      <c r="X355" s="96"/>
      <c r="Y355" s="96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</row>
    <row r="356" spans="2:75" ht="18.75" customHeight="1">
      <c r="B356" s="96"/>
      <c r="C356" s="96"/>
      <c r="D356" s="96"/>
      <c r="E356" s="96"/>
      <c r="F356" s="96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  <c r="W356" s="96"/>
      <c r="X356" s="96"/>
      <c r="Y356" s="96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</row>
    <row r="357" spans="2:75" ht="18.75" customHeight="1">
      <c r="B357" s="96"/>
      <c r="C357" s="96"/>
      <c r="D357" s="96"/>
      <c r="E357" s="96"/>
      <c r="F357" s="96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  <c r="W357" s="96"/>
      <c r="X357" s="96"/>
      <c r="Y357" s="96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</row>
    <row r="358" spans="2:75" ht="18.75" customHeight="1">
      <c r="B358" s="96"/>
      <c r="C358" s="96"/>
      <c r="D358" s="96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</row>
    <row r="359" spans="2:75" ht="18.75" customHeight="1">
      <c r="B359" s="96"/>
      <c r="C359" s="96"/>
      <c r="D359" s="96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</row>
    <row r="360" spans="2:75" ht="18.75" customHeight="1">
      <c r="B360" s="96"/>
      <c r="C360" s="96"/>
      <c r="D360" s="96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</row>
    <row r="361" spans="2:75" ht="18.75" customHeight="1">
      <c r="B361" s="96"/>
      <c r="C361" s="96"/>
      <c r="D361" s="96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</row>
    <row r="362" spans="2:75" ht="18.75" customHeight="1">
      <c r="B362" s="96"/>
      <c r="C362" s="96"/>
      <c r="D362" s="96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</row>
    <row r="363" spans="2:75" ht="18.75" customHeight="1">
      <c r="B363" s="96"/>
      <c r="C363" s="96"/>
      <c r="D363" s="96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</row>
    <row r="364" spans="2:75" ht="18.75" customHeight="1">
      <c r="B364" s="96"/>
      <c r="C364" s="96"/>
      <c r="D364" s="96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</row>
    <row r="365" spans="2:75" ht="18.75" customHeight="1">
      <c r="B365" s="96"/>
      <c r="C365" s="96"/>
      <c r="D365" s="96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</row>
    <row r="366" spans="2:75" ht="18.75" customHeight="1">
      <c r="B366" s="96"/>
      <c r="C366" s="96"/>
      <c r="D366" s="96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</row>
    <row r="367" spans="2:75" ht="18.75" customHeight="1">
      <c r="B367" s="96"/>
      <c r="C367" s="96"/>
      <c r="D367" s="96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</row>
    <row r="368" spans="2:75" ht="18.75" customHeight="1">
      <c r="B368" s="96"/>
      <c r="C368" s="96"/>
      <c r="D368" s="96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</row>
    <row r="369" spans="2:75" ht="18.75" customHeight="1">
      <c r="B369" s="96"/>
      <c r="C369" s="96"/>
      <c r="D369" s="96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</row>
    <row r="370" spans="2:75" ht="18.75" customHeight="1">
      <c r="B370" s="96"/>
      <c r="C370" s="96"/>
      <c r="D370" s="96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</row>
    <row r="371" spans="2:75" ht="18.75" customHeight="1">
      <c r="B371" s="96"/>
      <c r="C371" s="96"/>
      <c r="D371" s="96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</row>
    <row r="372" spans="2:75" ht="18.75" customHeight="1">
      <c r="B372" s="96"/>
      <c r="C372" s="96"/>
      <c r="D372" s="96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</row>
    <row r="373" spans="2:75" ht="18.75" customHeight="1">
      <c r="B373" s="96"/>
      <c r="C373" s="96"/>
      <c r="D373" s="96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</row>
    <row r="374" spans="2:75" ht="18.75" customHeight="1">
      <c r="B374" s="96"/>
      <c r="C374" s="96"/>
      <c r="D374" s="96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</row>
    <row r="375" spans="2:75" ht="18.75" customHeight="1">
      <c r="B375" s="96"/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</row>
    <row r="376" spans="2:75" ht="18.75" customHeight="1">
      <c r="B376" s="96"/>
      <c r="C376" s="96"/>
      <c r="D376" s="96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</row>
    <row r="377" spans="2:75" ht="18.75" customHeight="1">
      <c r="B377" s="96"/>
      <c r="C377" s="96"/>
      <c r="D377" s="96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</row>
    <row r="378" spans="2:75" ht="18.75" customHeight="1">
      <c r="B378" s="96"/>
      <c r="C378" s="96"/>
      <c r="D378" s="96"/>
      <c r="E378" s="96"/>
      <c r="F378" s="96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  <c r="W378" s="96"/>
      <c r="X378" s="96"/>
      <c r="Y378" s="96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</row>
    <row r="379" spans="2:75" ht="18.75" customHeight="1">
      <c r="B379" s="96"/>
      <c r="C379" s="96"/>
      <c r="D379" s="96"/>
      <c r="E379" s="96"/>
      <c r="F379" s="96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  <c r="W379" s="96"/>
      <c r="X379" s="96"/>
      <c r="Y379" s="96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</row>
    <row r="380" spans="2:75" ht="18.75" customHeight="1">
      <c r="B380" s="96"/>
      <c r="C380" s="96"/>
      <c r="D380" s="96"/>
      <c r="E380" s="96"/>
      <c r="F380" s="96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  <c r="W380" s="96"/>
      <c r="X380" s="96"/>
      <c r="Y380" s="96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</row>
    <row r="381" spans="2:75" ht="18.75" customHeight="1">
      <c r="B381" s="96"/>
      <c r="C381" s="96"/>
      <c r="D381" s="96"/>
      <c r="E381" s="96"/>
      <c r="F381" s="96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  <c r="W381" s="96"/>
      <c r="X381" s="96"/>
      <c r="Y381" s="96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</row>
    <row r="382" spans="2:75" ht="18.75" customHeight="1">
      <c r="B382" s="96"/>
      <c r="C382" s="96"/>
      <c r="D382" s="96"/>
      <c r="E382" s="96"/>
      <c r="F382" s="96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  <c r="W382" s="96"/>
      <c r="X382" s="96"/>
      <c r="Y382" s="96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</row>
    <row r="383" spans="2:75" ht="18.75" customHeight="1">
      <c r="B383" s="96"/>
      <c r="C383" s="96"/>
      <c r="D383" s="96"/>
      <c r="E383" s="96"/>
      <c r="F383" s="96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  <c r="W383" s="96"/>
      <c r="X383" s="96"/>
      <c r="Y383" s="96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</row>
    <row r="384" spans="2:75" ht="18.75" customHeight="1">
      <c r="B384" s="96"/>
      <c r="C384" s="96"/>
      <c r="D384" s="96"/>
      <c r="E384" s="96"/>
      <c r="F384" s="96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  <c r="W384" s="96"/>
      <c r="X384" s="96"/>
      <c r="Y384" s="96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</row>
    <row r="385" spans="2:75" ht="18.75" customHeight="1">
      <c r="B385" s="96"/>
      <c r="C385" s="96"/>
      <c r="D385" s="96"/>
      <c r="E385" s="96"/>
      <c r="F385" s="96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  <c r="W385" s="96"/>
      <c r="X385" s="96"/>
      <c r="Y385" s="96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</row>
    <row r="386" spans="2:75" ht="18.75" customHeight="1">
      <c r="B386" s="96"/>
      <c r="C386" s="96"/>
      <c r="D386" s="96"/>
      <c r="E386" s="96"/>
      <c r="F386" s="96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  <c r="W386" s="96"/>
      <c r="X386" s="96"/>
      <c r="Y386" s="96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</row>
    <row r="387" spans="2:75" ht="18.75" customHeight="1">
      <c r="B387" s="96"/>
      <c r="C387" s="96"/>
      <c r="D387" s="96"/>
      <c r="E387" s="96"/>
      <c r="F387" s="96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  <c r="W387" s="96"/>
      <c r="X387" s="96"/>
      <c r="Y387" s="96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</row>
    <row r="388" spans="2:75" ht="18.75" customHeight="1">
      <c r="B388" s="96"/>
      <c r="C388" s="96"/>
      <c r="D388" s="96"/>
      <c r="E388" s="96"/>
      <c r="F388" s="96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  <c r="W388" s="96"/>
      <c r="X388" s="96"/>
      <c r="Y388" s="96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</row>
    <row r="389" spans="2:75" ht="18.75" customHeight="1">
      <c r="B389" s="96"/>
      <c r="C389" s="96"/>
      <c r="D389" s="96"/>
      <c r="E389" s="96"/>
      <c r="F389" s="96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  <c r="W389" s="96"/>
      <c r="X389" s="96"/>
      <c r="Y389" s="96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</row>
    <row r="390" spans="2:75" ht="18.75" customHeight="1">
      <c r="B390" s="96"/>
      <c r="C390" s="96"/>
      <c r="D390" s="96"/>
      <c r="E390" s="96"/>
      <c r="F390" s="96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  <c r="W390" s="96"/>
      <c r="X390" s="96"/>
      <c r="Y390" s="96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</row>
    <row r="391" spans="2:75" ht="18.75" customHeight="1">
      <c r="B391" s="96"/>
      <c r="C391" s="96"/>
      <c r="D391" s="96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</row>
    <row r="392" spans="2:75" ht="18.75" customHeight="1">
      <c r="B392" s="96"/>
      <c r="C392" s="96"/>
      <c r="D392" s="96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</row>
    <row r="393" spans="2:75" ht="18.75" customHeight="1">
      <c r="B393" s="96"/>
      <c r="C393" s="96"/>
      <c r="D393" s="96"/>
      <c r="E393" s="96"/>
      <c r="F393" s="96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  <c r="W393" s="96"/>
      <c r="X393" s="96"/>
      <c r="Y393" s="96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</row>
    <row r="394" spans="2:75" ht="18.75" customHeight="1">
      <c r="B394" s="96"/>
      <c r="C394" s="96"/>
      <c r="D394" s="96"/>
      <c r="E394" s="96"/>
      <c r="F394" s="96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  <c r="W394" s="96"/>
      <c r="X394" s="96"/>
      <c r="Y394" s="96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</row>
    <row r="395" spans="2:75" ht="18.75" customHeight="1">
      <c r="B395" s="96"/>
      <c r="C395" s="96"/>
      <c r="D395" s="96"/>
      <c r="E395" s="96"/>
      <c r="F395" s="96"/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  <c r="U395" s="96"/>
      <c r="V395" s="96"/>
      <c r="W395" s="96"/>
      <c r="X395" s="96"/>
      <c r="Y395" s="96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</row>
    <row r="396" spans="2:75" ht="18.75" customHeight="1">
      <c r="B396" s="96"/>
      <c r="C396" s="96"/>
      <c r="D396" s="96"/>
      <c r="E396" s="96"/>
      <c r="F396" s="96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  <c r="W396" s="96"/>
      <c r="X396" s="96"/>
      <c r="Y396" s="96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</row>
    <row r="397" spans="2:75" ht="18.75" customHeight="1">
      <c r="B397" s="96"/>
      <c r="C397" s="96"/>
      <c r="D397" s="96"/>
      <c r="E397" s="96"/>
      <c r="F397" s="96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  <c r="W397" s="96"/>
      <c r="X397" s="96"/>
      <c r="Y397" s="96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</row>
    <row r="398" spans="2:75" ht="18.75" customHeight="1">
      <c r="B398" s="96"/>
      <c r="C398" s="96"/>
      <c r="D398" s="96"/>
      <c r="E398" s="96"/>
      <c r="F398" s="96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  <c r="W398" s="96"/>
      <c r="X398" s="96"/>
      <c r="Y398" s="96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</row>
    <row r="399" spans="2:75" ht="18.75" customHeight="1">
      <c r="B399" s="96"/>
      <c r="C399" s="96"/>
      <c r="D399" s="96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</row>
    <row r="400" spans="2:75" ht="18.75" customHeight="1">
      <c r="B400" s="96"/>
      <c r="C400" s="96"/>
      <c r="D400" s="96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</row>
    <row r="401" spans="2:75" ht="18.75" customHeight="1">
      <c r="B401" s="96"/>
      <c r="C401" s="96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</row>
    <row r="402" spans="2:75" ht="18.75" customHeight="1">
      <c r="B402" s="96"/>
      <c r="C402" s="96"/>
      <c r="D402" s="96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</row>
    <row r="403" spans="2:75" ht="18.75" customHeight="1">
      <c r="B403" s="96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</row>
    <row r="404" spans="2:75" ht="18.75" customHeight="1">
      <c r="B404" s="96"/>
      <c r="C404" s="96"/>
      <c r="D404" s="96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</row>
    <row r="405" spans="2:75" ht="18.75" customHeight="1">
      <c r="B405" s="96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</row>
    <row r="406" spans="2:75" ht="18.75" customHeight="1">
      <c r="B406" s="96"/>
      <c r="C406" s="96"/>
      <c r="D406" s="96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</row>
    <row r="407" spans="2:75" ht="18.75" customHeight="1">
      <c r="B407" s="96"/>
      <c r="C407" s="96"/>
      <c r="D407" s="96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</row>
    <row r="408" spans="2:75" ht="18.75" customHeight="1">
      <c r="B408" s="96"/>
      <c r="C408" s="96"/>
      <c r="D408" s="96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</row>
    <row r="409" spans="2:75" ht="18.75" customHeight="1">
      <c r="B409" s="96"/>
      <c r="C409" s="96"/>
      <c r="D409" s="96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</row>
    <row r="410" spans="2:75" ht="18.75" customHeight="1">
      <c r="B410" s="96"/>
      <c r="C410" s="96"/>
      <c r="D410" s="96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</row>
    <row r="411" spans="2:75" ht="18.75" customHeight="1">
      <c r="B411" s="96"/>
      <c r="C411" s="96"/>
      <c r="D411" s="96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</row>
    <row r="412" spans="2:75" ht="18.75" customHeight="1">
      <c r="B412" s="96"/>
      <c r="C412" s="96"/>
      <c r="D412" s="96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</row>
    <row r="413" spans="2:75" ht="18.75" customHeight="1">
      <c r="B413" s="96"/>
      <c r="C413" s="96"/>
      <c r="D413" s="96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</row>
    <row r="414" spans="2:75" ht="18.75" customHeight="1">
      <c r="B414" s="96"/>
      <c r="C414" s="96"/>
      <c r="D414" s="96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</row>
    <row r="415" spans="2:75" ht="18.75" customHeight="1">
      <c r="B415" s="96"/>
      <c r="C415" s="96"/>
      <c r="D415" s="96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</row>
    <row r="416" spans="2:75" ht="18.75" customHeight="1">
      <c r="B416" s="96"/>
      <c r="C416" s="96"/>
      <c r="D416" s="96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</row>
    <row r="417" spans="2:75" ht="18.75" customHeight="1">
      <c r="B417" s="96"/>
      <c r="C417" s="96"/>
      <c r="D417" s="96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</row>
    <row r="418" spans="2:75" ht="18.75" customHeight="1">
      <c r="B418" s="96"/>
      <c r="C418" s="96"/>
      <c r="D418" s="96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</row>
    <row r="419" spans="2:75" ht="18.75" customHeight="1">
      <c r="B419" s="96"/>
      <c r="C419" s="96"/>
      <c r="D419" s="96"/>
      <c r="E419" s="96"/>
      <c r="F419" s="96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  <c r="W419" s="96"/>
      <c r="X419" s="96"/>
      <c r="Y419" s="96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</row>
    <row r="420" spans="2:75" ht="18.75" customHeight="1">
      <c r="B420" s="96"/>
      <c r="C420" s="96"/>
      <c r="D420" s="96"/>
      <c r="E420" s="96"/>
      <c r="F420" s="96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</row>
    <row r="421" spans="2:75" ht="18.75" customHeight="1">
      <c r="B421" s="96"/>
      <c r="C421" s="96"/>
      <c r="D421" s="96"/>
      <c r="E421" s="96"/>
      <c r="F421" s="96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  <c r="W421" s="96"/>
      <c r="X421" s="96"/>
      <c r="Y421" s="96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</row>
    <row r="422" spans="2:75" ht="18.75" customHeight="1">
      <c r="B422" s="96"/>
      <c r="C422" s="96"/>
      <c r="D422" s="96"/>
      <c r="E422" s="96"/>
      <c r="F422" s="96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</row>
    <row r="423" spans="2:75" ht="18.75" customHeight="1">
      <c r="B423" s="96"/>
      <c r="C423" s="96"/>
      <c r="D423" s="96"/>
      <c r="E423" s="96"/>
      <c r="F423" s="96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  <c r="W423" s="96"/>
      <c r="X423" s="96"/>
      <c r="Y423" s="96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</row>
    <row r="424" spans="2:75" ht="18.75" customHeight="1">
      <c r="B424" s="96"/>
      <c r="C424" s="96"/>
      <c r="D424" s="96"/>
      <c r="E424" s="96"/>
      <c r="F424" s="96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</row>
    <row r="425" spans="2:75" ht="18.75" customHeight="1">
      <c r="B425" s="96"/>
      <c r="C425" s="96"/>
      <c r="D425" s="96"/>
      <c r="E425" s="96"/>
      <c r="F425" s="96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  <c r="W425" s="96"/>
      <c r="X425" s="96"/>
      <c r="Y425" s="96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</row>
    <row r="426" spans="2:75" ht="18.75" customHeight="1">
      <c r="B426" s="96"/>
      <c r="C426" s="96"/>
      <c r="D426" s="96"/>
      <c r="E426" s="96"/>
      <c r="F426" s="96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</row>
    <row r="427" spans="2:75" ht="18.75" customHeight="1">
      <c r="B427" s="96"/>
      <c r="C427" s="96"/>
      <c r="D427" s="96"/>
      <c r="E427" s="96"/>
      <c r="F427" s="96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  <c r="W427" s="96"/>
      <c r="X427" s="96"/>
      <c r="Y427" s="96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</row>
    <row r="428" spans="2:75" ht="18.75" customHeight="1">
      <c r="B428" s="96"/>
      <c r="C428" s="96"/>
      <c r="D428" s="96"/>
      <c r="E428" s="96"/>
      <c r="F428" s="96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  <c r="W428" s="96"/>
      <c r="X428" s="96"/>
      <c r="Y428" s="96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</row>
    <row r="429" spans="2:75" ht="18.75" customHeight="1">
      <c r="B429" s="96"/>
      <c r="C429" s="96"/>
      <c r="D429" s="96"/>
      <c r="E429" s="96"/>
      <c r="F429" s="96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  <c r="W429" s="96"/>
      <c r="X429" s="96"/>
      <c r="Y429" s="96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</row>
    <row r="430" spans="2:75" ht="18.75" customHeight="1">
      <c r="B430" s="96"/>
      <c r="C430" s="96"/>
      <c r="D430" s="96"/>
      <c r="E430" s="96"/>
      <c r="F430" s="96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  <c r="W430" s="96"/>
      <c r="X430" s="96"/>
      <c r="Y430" s="96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</row>
    <row r="431" spans="2:75" ht="18.75" customHeight="1">
      <c r="B431" s="96"/>
      <c r="C431" s="96"/>
      <c r="D431" s="96"/>
      <c r="E431" s="96"/>
      <c r="F431" s="96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  <c r="W431" s="96"/>
      <c r="X431" s="96"/>
      <c r="Y431" s="96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</row>
    <row r="432" spans="2:75" ht="18.75" customHeight="1">
      <c r="B432" s="96"/>
      <c r="C432" s="96"/>
      <c r="D432" s="96"/>
      <c r="E432" s="96"/>
      <c r="F432" s="96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  <c r="W432" s="96"/>
      <c r="X432" s="96"/>
      <c r="Y432" s="96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</row>
    <row r="433" spans="2:75" ht="18.75" customHeight="1">
      <c r="B433" s="96"/>
      <c r="C433" s="96"/>
      <c r="D433" s="96"/>
      <c r="E433" s="96"/>
      <c r="F433" s="96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  <c r="W433" s="96"/>
      <c r="X433" s="96"/>
      <c r="Y433" s="96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</row>
    <row r="434" spans="2:75" ht="18.75" customHeight="1">
      <c r="B434" s="96"/>
      <c r="C434" s="96"/>
      <c r="D434" s="96"/>
      <c r="E434" s="96"/>
      <c r="F434" s="96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  <c r="W434" s="96"/>
      <c r="X434" s="96"/>
      <c r="Y434" s="96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</row>
    <row r="435" spans="2:75" ht="18.75" customHeight="1">
      <c r="B435" s="96"/>
      <c r="C435" s="96"/>
      <c r="D435" s="96"/>
      <c r="E435" s="96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</row>
    <row r="436" spans="2:75" ht="18.75" customHeight="1">
      <c r="B436" s="96"/>
      <c r="C436" s="96"/>
      <c r="D436" s="96"/>
      <c r="E436" s="96"/>
      <c r="F436" s="96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  <c r="W436" s="96"/>
      <c r="X436" s="96"/>
      <c r="Y436" s="96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</row>
    <row r="437" spans="2:75" ht="18.75" customHeight="1">
      <c r="B437" s="96"/>
      <c r="C437" s="96"/>
      <c r="D437" s="96"/>
      <c r="E437" s="96"/>
      <c r="F437" s="96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  <c r="W437" s="96"/>
      <c r="X437" s="96"/>
      <c r="Y437" s="96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</row>
    <row r="438" spans="2:75" ht="18.75" customHeight="1">
      <c r="B438" s="96"/>
      <c r="C438" s="96"/>
      <c r="D438" s="96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</row>
    <row r="439" spans="2:75" ht="18.75" customHeight="1">
      <c r="B439" s="96"/>
      <c r="C439" s="96"/>
      <c r="D439" s="96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</row>
    <row r="440" spans="2:75" ht="18.75" customHeight="1">
      <c r="B440" s="96"/>
      <c r="C440" s="96"/>
      <c r="D440" s="96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</row>
    <row r="441" spans="2:75" ht="18.75" customHeight="1">
      <c r="B441" s="96"/>
      <c r="C441" s="96"/>
      <c r="D441" s="96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</row>
    <row r="442" spans="2:75" ht="18.75" customHeight="1">
      <c r="B442" s="96"/>
      <c r="C442" s="96"/>
      <c r="D442" s="96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</row>
    <row r="443" spans="2:75" ht="18.75" customHeight="1">
      <c r="B443" s="96"/>
      <c r="C443" s="96"/>
      <c r="D443" s="96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</row>
    <row r="444" spans="2:75" ht="18.75" customHeight="1">
      <c r="B444" s="96"/>
      <c r="C444" s="96"/>
      <c r="D444" s="96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</row>
    <row r="445" spans="2:75" ht="18.75" customHeight="1">
      <c r="B445" s="96"/>
      <c r="C445" s="96"/>
      <c r="D445" s="96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</row>
    <row r="446" spans="2:75" ht="18.75" customHeight="1">
      <c r="B446" s="96"/>
      <c r="C446" s="96"/>
      <c r="D446" s="96"/>
      <c r="E446" s="96"/>
      <c r="F446" s="96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</row>
    <row r="447" spans="2:75" ht="18.75" customHeight="1">
      <c r="B447" s="96"/>
      <c r="C447" s="96"/>
      <c r="D447" s="96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</row>
    <row r="448" spans="2:75" ht="18.75" customHeight="1">
      <c r="B448" s="96"/>
      <c r="C448" s="96"/>
      <c r="D448" s="96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</row>
    <row r="449" spans="2:75" ht="18.75" customHeight="1">
      <c r="B449" s="96"/>
      <c r="C449" s="96"/>
      <c r="D449" s="96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</row>
    <row r="450" spans="2:75" ht="18.75" customHeight="1">
      <c r="B450" s="96"/>
      <c r="C450" s="96"/>
      <c r="D450" s="96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</row>
    <row r="451" spans="2:75" ht="18.75" customHeight="1">
      <c r="B451" s="96"/>
      <c r="C451" s="96"/>
      <c r="D451" s="96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</row>
    <row r="452" spans="2:75" ht="18.75" customHeight="1">
      <c r="B452" s="96"/>
      <c r="C452" s="96"/>
      <c r="D452" s="96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</row>
    <row r="453" spans="2:75" ht="18.75" customHeight="1">
      <c r="B453" s="96"/>
      <c r="C453" s="96"/>
      <c r="D453" s="96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</row>
    <row r="454" spans="2:75" ht="18.75" customHeight="1">
      <c r="B454" s="96"/>
      <c r="C454" s="96"/>
      <c r="D454" s="96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</row>
    <row r="455" spans="2:75" ht="18.75" customHeight="1">
      <c r="B455" s="96"/>
      <c r="C455" s="96"/>
      <c r="D455" s="96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</row>
    <row r="456" spans="2:75" ht="18.75" customHeight="1">
      <c r="B456" s="96"/>
      <c r="C456" s="96"/>
      <c r="D456" s="96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</row>
    <row r="457" spans="2:75" ht="18.75" customHeight="1">
      <c r="B457" s="96"/>
      <c r="C457" s="96"/>
      <c r="D457" s="96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</row>
    <row r="458" spans="2:75" ht="18.75" customHeight="1">
      <c r="B458" s="96"/>
      <c r="C458" s="96"/>
      <c r="D458" s="96"/>
      <c r="E458" s="96"/>
      <c r="F458" s="96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  <c r="W458" s="96"/>
      <c r="X458" s="96"/>
      <c r="Y458" s="96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</row>
    <row r="459" spans="2:75" ht="18.75" customHeight="1">
      <c r="B459" s="96"/>
      <c r="C459" s="96"/>
      <c r="D459" s="96"/>
      <c r="E459" s="96"/>
      <c r="F459" s="96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  <c r="W459" s="96"/>
      <c r="X459" s="96"/>
      <c r="Y459" s="96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</row>
    <row r="460" spans="2:75" ht="18.75" customHeight="1">
      <c r="B460" s="96"/>
      <c r="C460" s="96"/>
      <c r="D460" s="96"/>
      <c r="E460" s="96"/>
      <c r="F460" s="96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</row>
    <row r="461" spans="2:75" ht="18.75" customHeight="1">
      <c r="B461" s="96"/>
      <c r="C461" s="96"/>
      <c r="D461" s="96"/>
      <c r="E461" s="96"/>
      <c r="F461" s="96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  <c r="W461" s="96"/>
      <c r="X461" s="96"/>
      <c r="Y461" s="96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</row>
    <row r="462" spans="2:75" ht="18.75" customHeight="1">
      <c r="B462" s="96"/>
      <c r="C462" s="96"/>
      <c r="D462" s="96"/>
      <c r="E462" s="96"/>
      <c r="F462" s="96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  <c r="W462" s="96"/>
      <c r="X462" s="96"/>
      <c r="Y462" s="96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</row>
    <row r="463" spans="2:75" ht="18.75" customHeight="1">
      <c r="B463" s="96"/>
      <c r="C463" s="96"/>
      <c r="D463" s="96"/>
      <c r="E463" s="96"/>
      <c r="F463" s="96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  <c r="W463" s="96"/>
      <c r="X463" s="96"/>
      <c r="Y463" s="96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</row>
    <row r="464" spans="2:75" ht="18.75" customHeight="1">
      <c r="B464" s="96"/>
      <c r="C464" s="96"/>
      <c r="D464" s="96"/>
      <c r="E464" s="96"/>
      <c r="F464" s="96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  <c r="W464" s="96"/>
      <c r="X464" s="96"/>
      <c r="Y464" s="96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</row>
    <row r="465" spans="2:75" ht="18.75" customHeight="1">
      <c r="B465" s="96"/>
      <c r="C465" s="96"/>
      <c r="D465" s="96"/>
      <c r="E465" s="96"/>
      <c r="F465" s="96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  <c r="W465" s="96"/>
      <c r="X465" s="96"/>
      <c r="Y465" s="96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</row>
    <row r="466" spans="2:75" ht="18.75" customHeight="1">
      <c r="B466" s="96"/>
      <c r="C466" s="96"/>
      <c r="D466" s="96"/>
      <c r="E466" s="96"/>
      <c r="F466" s="96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  <c r="W466" s="96"/>
      <c r="X466" s="96"/>
      <c r="Y466" s="96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</row>
    <row r="467" spans="2:75" ht="18.75" customHeight="1">
      <c r="B467" s="96"/>
      <c r="C467" s="96"/>
      <c r="D467" s="96"/>
      <c r="E467" s="96"/>
      <c r="F467" s="96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  <c r="W467" s="96"/>
      <c r="X467" s="96"/>
      <c r="Y467" s="96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</row>
    <row r="468" spans="2:75" ht="18.75" customHeight="1">
      <c r="B468" s="96"/>
      <c r="C468" s="96"/>
      <c r="D468" s="96"/>
      <c r="E468" s="96"/>
      <c r="F468" s="96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  <c r="W468" s="96"/>
      <c r="X468" s="96"/>
      <c r="Y468" s="96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</row>
    <row r="469" spans="2:75" ht="18.75" customHeight="1">
      <c r="B469" s="96"/>
      <c r="C469" s="96"/>
      <c r="D469" s="96"/>
      <c r="E469" s="96"/>
      <c r="F469" s="96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  <c r="W469" s="96"/>
      <c r="X469" s="96"/>
      <c r="Y469" s="96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6"/>
      <c r="AV469" s="96"/>
      <c r="AW469" s="96"/>
      <c r="AX469" s="96"/>
      <c r="AY469" s="96"/>
      <c r="AZ469" s="96"/>
      <c r="BA469" s="96"/>
      <c r="BB469" s="96"/>
      <c r="BC469" s="96"/>
      <c r="BD469" s="96"/>
      <c r="BE469" s="96"/>
      <c r="BF469" s="96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6"/>
      <c r="BS469" s="96"/>
      <c r="BT469" s="96"/>
      <c r="BU469" s="96"/>
      <c r="BV469" s="96"/>
      <c r="BW469" s="96"/>
    </row>
    <row r="470" spans="2:75" ht="18.75" customHeight="1">
      <c r="B470" s="96"/>
      <c r="C470" s="96"/>
      <c r="D470" s="96"/>
      <c r="E470" s="96"/>
      <c r="F470" s="96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  <c r="W470" s="96"/>
      <c r="X470" s="96"/>
      <c r="Y470" s="96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6"/>
      <c r="AV470" s="96"/>
      <c r="AW470" s="96"/>
      <c r="AX470" s="96"/>
      <c r="AY470" s="96"/>
      <c r="AZ470" s="96"/>
      <c r="BA470" s="96"/>
      <c r="BB470" s="96"/>
      <c r="BC470" s="96"/>
      <c r="BD470" s="96"/>
      <c r="BE470" s="96"/>
      <c r="BF470" s="96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6"/>
      <c r="BS470" s="96"/>
      <c r="BT470" s="96"/>
      <c r="BU470" s="96"/>
      <c r="BV470" s="96"/>
      <c r="BW470" s="96"/>
    </row>
    <row r="471" spans="2:75" ht="18.75" customHeight="1">
      <c r="B471" s="96"/>
      <c r="C471" s="96"/>
      <c r="D471" s="96"/>
      <c r="E471" s="96"/>
      <c r="F471" s="96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  <c r="W471" s="96"/>
      <c r="X471" s="96"/>
      <c r="Y471" s="96"/>
      <c r="Z471" s="96"/>
      <c r="AA471" s="96"/>
      <c r="AB471" s="96"/>
      <c r="AC471" s="96"/>
      <c r="AD471" s="96"/>
      <c r="AE471" s="96"/>
      <c r="AF471" s="96"/>
      <c r="AG471" s="96"/>
      <c r="AH471" s="96"/>
      <c r="AI471" s="96"/>
      <c r="AJ471" s="96"/>
      <c r="AK471" s="96"/>
      <c r="AL471" s="96"/>
      <c r="AM471" s="96"/>
      <c r="AN471" s="96"/>
      <c r="AO471" s="96"/>
      <c r="AP471" s="96"/>
      <c r="AQ471" s="96"/>
      <c r="AR471" s="96"/>
      <c r="AS471" s="96"/>
      <c r="AT471" s="96"/>
      <c r="AU471" s="96"/>
      <c r="AV471" s="96"/>
      <c r="AW471" s="96"/>
      <c r="AX471" s="96"/>
      <c r="AY471" s="96"/>
      <c r="AZ471" s="96"/>
      <c r="BA471" s="96"/>
      <c r="BB471" s="96"/>
      <c r="BC471" s="96"/>
      <c r="BD471" s="96"/>
      <c r="BE471" s="96"/>
      <c r="BF471" s="96"/>
      <c r="BG471" s="96"/>
      <c r="BH471" s="96"/>
      <c r="BI471" s="96"/>
      <c r="BJ471" s="96"/>
      <c r="BK471" s="96"/>
      <c r="BL471" s="96"/>
      <c r="BM471" s="96"/>
      <c r="BN471" s="96"/>
      <c r="BO471" s="96"/>
      <c r="BP471" s="96"/>
      <c r="BQ471" s="96"/>
      <c r="BR471" s="96"/>
      <c r="BS471" s="96"/>
      <c r="BT471" s="96"/>
      <c r="BU471" s="96"/>
      <c r="BV471" s="96"/>
      <c r="BW471" s="96"/>
    </row>
    <row r="472" spans="2:75" ht="18.75" customHeight="1">
      <c r="B472" s="96"/>
      <c r="C472" s="96"/>
      <c r="D472" s="96"/>
      <c r="E472" s="96"/>
      <c r="F472" s="96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  <c r="W472" s="96"/>
      <c r="X472" s="96"/>
      <c r="Y472" s="96"/>
      <c r="Z472" s="96"/>
      <c r="AA472" s="96"/>
      <c r="AB472" s="96"/>
      <c r="AC472" s="96"/>
      <c r="AD472" s="96"/>
      <c r="AE472" s="96"/>
      <c r="AF472" s="96"/>
      <c r="AG472" s="96"/>
      <c r="AH472" s="96"/>
      <c r="AI472" s="96"/>
      <c r="AJ472" s="96"/>
      <c r="AK472" s="96"/>
      <c r="AL472" s="96"/>
      <c r="AM472" s="96"/>
      <c r="AN472" s="96"/>
      <c r="AO472" s="96"/>
      <c r="AP472" s="96"/>
      <c r="AQ472" s="96"/>
      <c r="AR472" s="96"/>
      <c r="AS472" s="96"/>
      <c r="AT472" s="96"/>
      <c r="AU472" s="96"/>
      <c r="AV472" s="96"/>
      <c r="AW472" s="96"/>
      <c r="AX472" s="96"/>
      <c r="AY472" s="96"/>
      <c r="AZ472" s="96"/>
      <c r="BA472" s="96"/>
      <c r="BB472" s="96"/>
      <c r="BC472" s="96"/>
      <c r="BD472" s="96"/>
      <c r="BE472" s="96"/>
      <c r="BF472" s="96"/>
      <c r="BG472" s="96"/>
      <c r="BH472" s="96"/>
      <c r="BI472" s="96"/>
      <c r="BJ472" s="96"/>
      <c r="BK472" s="96"/>
      <c r="BL472" s="96"/>
      <c r="BM472" s="96"/>
      <c r="BN472" s="96"/>
      <c r="BO472" s="96"/>
      <c r="BP472" s="96"/>
      <c r="BQ472" s="96"/>
      <c r="BR472" s="96"/>
      <c r="BS472" s="96"/>
      <c r="BT472" s="96"/>
      <c r="BU472" s="96"/>
      <c r="BV472" s="96"/>
      <c r="BW472" s="96"/>
    </row>
    <row r="473" spans="2:75" ht="18.75" customHeight="1">
      <c r="B473" s="96"/>
      <c r="C473" s="96"/>
      <c r="D473" s="96"/>
      <c r="E473" s="96"/>
      <c r="F473" s="96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  <c r="W473" s="96"/>
      <c r="X473" s="96"/>
      <c r="Y473" s="96"/>
      <c r="Z473" s="96"/>
      <c r="AA473" s="96"/>
      <c r="AB473" s="96"/>
      <c r="AC473" s="96"/>
      <c r="AD473" s="96"/>
      <c r="AE473" s="96"/>
      <c r="AF473" s="96"/>
      <c r="AG473" s="96"/>
      <c r="AH473" s="96"/>
      <c r="AI473" s="96"/>
      <c r="AJ473" s="96"/>
      <c r="AK473" s="96"/>
      <c r="AL473" s="96"/>
      <c r="AM473" s="96"/>
      <c r="AN473" s="96"/>
      <c r="AO473" s="96"/>
      <c r="AP473" s="96"/>
      <c r="AQ473" s="96"/>
      <c r="AR473" s="96"/>
      <c r="AS473" s="96"/>
      <c r="AT473" s="96"/>
      <c r="AU473" s="96"/>
      <c r="AV473" s="96"/>
      <c r="AW473" s="96"/>
      <c r="AX473" s="96"/>
      <c r="AY473" s="96"/>
      <c r="AZ473" s="96"/>
      <c r="BA473" s="96"/>
      <c r="BB473" s="96"/>
      <c r="BC473" s="96"/>
      <c r="BD473" s="96"/>
      <c r="BE473" s="96"/>
      <c r="BF473" s="96"/>
      <c r="BG473" s="96"/>
      <c r="BH473" s="96"/>
      <c r="BI473" s="96"/>
      <c r="BJ473" s="96"/>
      <c r="BK473" s="96"/>
      <c r="BL473" s="96"/>
      <c r="BM473" s="96"/>
      <c r="BN473" s="96"/>
      <c r="BO473" s="96"/>
      <c r="BP473" s="96"/>
      <c r="BQ473" s="96"/>
      <c r="BR473" s="96"/>
      <c r="BS473" s="96"/>
      <c r="BT473" s="96"/>
      <c r="BU473" s="96"/>
      <c r="BV473" s="96"/>
      <c r="BW473" s="96"/>
    </row>
    <row r="474" spans="2:75" ht="18.75" customHeight="1">
      <c r="B474" s="96"/>
      <c r="C474" s="96"/>
      <c r="D474" s="96"/>
      <c r="E474" s="96"/>
      <c r="F474" s="96"/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  <c r="U474" s="96"/>
      <c r="V474" s="96"/>
      <c r="W474" s="96"/>
      <c r="X474" s="96"/>
      <c r="Y474" s="96"/>
      <c r="Z474" s="96"/>
      <c r="AA474" s="96"/>
      <c r="AB474" s="96"/>
      <c r="AC474" s="96"/>
      <c r="AD474" s="96"/>
      <c r="AE474" s="96"/>
      <c r="AF474" s="96"/>
      <c r="AG474" s="96"/>
      <c r="AH474" s="96"/>
      <c r="AI474" s="96"/>
      <c r="AJ474" s="96"/>
      <c r="AK474" s="96"/>
      <c r="AL474" s="96"/>
      <c r="AM474" s="96"/>
      <c r="AN474" s="96"/>
      <c r="AO474" s="96"/>
      <c r="AP474" s="96"/>
      <c r="AQ474" s="96"/>
      <c r="AR474" s="96"/>
      <c r="AS474" s="96"/>
      <c r="AT474" s="96"/>
      <c r="AU474" s="96"/>
      <c r="AV474" s="96"/>
      <c r="AW474" s="96"/>
      <c r="AX474" s="96"/>
      <c r="AY474" s="96"/>
      <c r="AZ474" s="96"/>
      <c r="BA474" s="96"/>
      <c r="BB474" s="96"/>
      <c r="BC474" s="96"/>
      <c r="BD474" s="96"/>
      <c r="BE474" s="96"/>
      <c r="BF474" s="96"/>
      <c r="BG474" s="96"/>
      <c r="BH474" s="96"/>
      <c r="BI474" s="96"/>
      <c r="BJ474" s="96"/>
      <c r="BK474" s="96"/>
      <c r="BL474" s="96"/>
      <c r="BM474" s="96"/>
      <c r="BN474" s="96"/>
      <c r="BO474" s="96"/>
      <c r="BP474" s="96"/>
      <c r="BQ474" s="96"/>
      <c r="BR474" s="96"/>
      <c r="BS474" s="96"/>
      <c r="BT474" s="96"/>
      <c r="BU474" s="96"/>
      <c r="BV474" s="96"/>
      <c r="BW474" s="96"/>
    </row>
    <row r="475" spans="2:75" ht="18.75" customHeight="1">
      <c r="B475" s="96"/>
      <c r="C475" s="96"/>
      <c r="D475" s="96"/>
      <c r="E475" s="96"/>
      <c r="F475" s="96"/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  <c r="U475" s="96"/>
      <c r="V475" s="96"/>
      <c r="W475" s="96"/>
      <c r="X475" s="96"/>
      <c r="Y475" s="96"/>
      <c r="Z475" s="96"/>
      <c r="AA475" s="96"/>
      <c r="AB475" s="96"/>
      <c r="AC475" s="96"/>
      <c r="AD475" s="96"/>
      <c r="AE475" s="96"/>
      <c r="AF475" s="96"/>
      <c r="AG475" s="96"/>
      <c r="AH475" s="96"/>
      <c r="AI475" s="96"/>
      <c r="AJ475" s="96"/>
      <c r="AK475" s="96"/>
      <c r="AL475" s="96"/>
      <c r="AM475" s="96"/>
      <c r="AN475" s="96"/>
      <c r="AO475" s="96"/>
      <c r="AP475" s="96"/>
      <c r="AQ475" s="96"/>
      <c r="AR475" s="96"/>
      <c r="AS475" s="96"/>
      <c r="AT475" s="96"/>
      <c r="AU475" s="96"/>
      <c r="AV475" s="96"/>
      <c r="AW475" s="96"/>
      <c r="AX475" s="96"/>
      <c r="AY475" s="96"/>
      <c r="AZ475" s="96"/>
      <c r="BA475" s="96"/>
      <c r="BB475" s="96"/>
      <c r="BC475" s="96"/>
      <c r="BD475" s="96"/>
      <c r="BE475" s="96"/>
      <c r="BF475" s="96"/>
      <c r="BG475" s="96"/>
      <c r="BH475" s="96"/>
      <c r="BI475" s="96"/>
      <c r="BJ475" s="96"/>
      <c r="BK475" s="96"/>
      <c r="BL475" s="96"/>
      <c r="BM475" s="96"/>
      <c r="BN475" s="96"/>
      <c r="BO475" s="96"/>
      <c r="BP475" s="96"/>
      <c r="BQ475" s="96"/>
      <c r="BR475" s="96"/>
      <c r="BS475" s="96"/>
      <c r="BT475" s="96"/>
      <c r="BU475" s="96"/>
      <c r="BV475" s="96"/>
      <c r="BW475" s="96"/>
    </row>
    <row r="476" spans="2:75" ht="18.75" customHeight="1">
      <c r="B476" s="96"/>
      <c r="C476" s="96"/>
      <c r="D476" s="96"/>
      <c r="E476" s="96"/>
      <c r="F476" s="96"/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  <c r="U476" s="96"/>
      <c r="V476" s="96"/>
      <c r="W476" s="96"/>
      <c r="X476" s="96"/>
      <c r="Y476" s="96"/>
      <c r="Z476" s="96"/>
      <c r="AA476" s="96"/>
      <c r="AB476" s="96"/>
      <c r="AC476" s="96"/>
      <c r="AD476" s="96"/>
      <c r="AE476" s="96"/>
      <c r="AF476" s="96"/>
      <c r="AG476" s="96"/>
      <c r="AH476" s="96"/>
      <c r="AI476" s="96"/>
      <c r="AJ476" s="96"/>
      <c r="AK476" s="96"/>
      <c r="AL476" s="96"/>
      <c r="AM476" s="96"/>
      <c r="AN476" s="96"/>
      <c r="AO476" s="96"/>
      <c r="AP476" s="96"/>
      <c r="AQ476" s="96"/>
      <c r="AR476" s="96"/>
      <c r="AS476" s="96"/>
      <c r="AT476" s="96"/>
      <c r="AU476" s="96"/>
      <c r="AV476" s="96"/>
      <c r="AW476" s="96"/>
      <c r="AX476" s="96"/>
      <c r="AY476" s="96"/>
      <c r="AZ476" s="96"/>
      <c r="BA476" s="96"/>
      <c r="BB476" s="96"/>
      <c r="BC476" s="96"/>
      <c r="BD476" s="96"/>
      <c r="BE476" s="96"/>
      <c r="BF476" s="96"/>
      <c r="BG476" s="96"/>
      <c r="BH476" s="96"/>
      <c r="BI476" s="96"/>
      <c r="BJ476" s="96"/>
      <c r="BK476" s="96"/>
      <c r="BL476" s="96"/>
      <c r="BM476" s="96"/>
      <c r="BN476" s="96"/>
      <c r="BO476" s="96"/>
      <c r="BP476" s="96"/>
      <c r="BQ476" s="96"/>
      <c r="BR476" s="96"/>
      <c r="BS476" s="96"/>
      <c r="BT476" s="96"/>
      <c r="BU476" s="96"/>
      <c r="BV476" s="96"/>
      <c r="BW476" s="96"/>
    </row>
    <row r="477" spans="2:75" ht="18.75" customHeight="1">
      <c r="B477" s="96"/>
      <c r="C477" s="96"/>
      <c r="D477" s="96"/>
      <c r="E477" s="96"/>
      <c r="F477" s="96"/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  <c r="U477" s="96"/>
      <c r="V477" s="96"/>
      <c r="W477" s="96"/>
      <c r="X477" s="96"/>
      <c r="Y477" s="96"/>
      <c r="Z477" s="96"/>
      <c r="AA477" s="96"/>
      <c r="AB477" s="96"/>
      <c r="AC477" s="96"/>
      <c r="AD477" s="96"/>
      <c r="AE477" s="96"/>
      <c r="AF477" s="96"/>
      <c r="AG477" s="96"/>
      <c r="AH477" s="96"/>
      <c r="AI477" s="96"/>
      <c r="AJ477" s="96"/>
      <c r="AK477" s="96"/>
      <c r="AL477" s="96"/>
      <c r="AM477" s="96"/>
      <c r="AN477" s="96"/>
      <c r="AO477" s="96"/>
      <c r="AP477" s="96"/>
      <c r="AQ477" s="96"/>
      <c r="AR477" s="96"/>
      <c r="AS477" s="96"/>
      <c r="AT477" s="96"/>
      <c r="AU477" s="96"/>
      <c r="AV477" s="96"/>
      <c r="AW477" s="96"/>
      <c r="AX477" s="96"/>
      <c r="AY477" s="96"/>
      <c r="AZ477" s="96"/>
      <c r="BA477" s="96"/>
      <c r="BB477" s="96"/>
      <c r="BC477" s="96"/>
      <c r="BD477" s="96"/>
      <c r="BE477" s="96"/>
      <c r="BF477" s="96"/>
      <c r="BG477" s="96"/>
      <c r="BH477" s="96"/>
      <c r="BI477" s="96"/>
      <c r="BJ477" s="96"/>
      <c r="BK477" s="96"/>
      <c r="BL477" s="96"/>
      <c r="BM477" s="96"/>
      <c r="BN477" s="96"/>
      <c r="BO477" s="96"/>
      <c r="BP477" s="96"/>
      <c r="BQ477" s="96"/>
      <c r="BR477" s="96"/>
      <c r="BS477" s="96"/>
      <c r="BT477" s="96"/>
      <c r="BU477" s="96"/>
      <c r="BV477" s="96"/>
      <c r="BW477" s="96"/>
    </row>
    <row r="478" spans="2:75" ht="18.75" customHeight="1">
      <c r="B478" s="96"/>
      <c r="C478" s="96"/>
      <c r="D478" s="96"/>
      <c r="E478" s="96"/>
      <c r="F478" s="96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96"/>
      <c r="AB478" s="96"/>
      <c r="AC478" s="96"/>
      <c r="AD478" s="96"/>
      <c r="AE478" s="96"/>
      <c r="AF478" s="96"/>
      <c r="AG478" s="96"/>
      <c r="AH478" s="96"/>
      <c r="AI478" s="96"/>
      <c r="AJ478" s="96"/>
      <c r="AK478" s="96"/>
      <c r="AL478" s="96"/>
      <c r="AM478" s="96"/>
      <c r="AN478" s="96"/>
      <c r="AO478" s="96"/>
      <c r="AP478" s="96"/>
      <c r="AQ478" s="96"/>
      <c r="AR478" s="96"/>
      <c r="AS478" s="96"/>
      <c r="AT478" s="96"/>
      <c r="AU478" s="96"/>
      <c r="AV478" s="96"/>
      <c r="AW478" s="96"/>
      <c r="AX478" s="96"/>
      <c r="AY478" s="96"/>
      <c r="AZ478" s="96"/>
      <c r="BA478" s="96"/>
      <c r="BB478" s="96"/>
      <c r="BC478" s="96"/>
      <c r="BD478" s="96"/>
      <c r="BE478" s="96"/>
      <c r="BF478" s="96"/>
      <c r="BG478" s="96"/>
      <c r="BH478" s="96"/>
      <c r="BI478" s="96"/>
      <c r="BJ478" s="96"/>
      <c r="BK478" s="96"/>
      <c r="BL478" s="96"/>
      <c r="BM478" s="96"/>
      <c r="BN478" s="96"/>
      <c r="BO478" s="96"/>
      <c r="BP478" s="96"/>
      <c r="BQ478" s="96"/>
      <c r="BR478" s="96"/>
      <c r="BS478" s="96"/>
      <c r="BT478" s="96"/>
      <c r="BU478" s="96"/>
      <c r="BV478" s="96"/>
      <c r="BW478" s="96"/>
    </row>
    <row r="479" spans="2:75" ht="18.75" customHeight="1">
      <c r="B479" s="96"/>
      <c r="C479" s="96"/>
      <c r="D479" s="96"/>
      <c r="E479" s="96"/>
      <c r="F479" s="96"/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  <c r="U479" s="96"/>
      <c r="V479" s="96"/>
      <c r="W479" s="96"/>
      <c r="X479" s="96"/>
      <c r="Y479" s="96"/>
      <c r="Z479" s="96"/>
      <c r="AA479" s="96"/>
      <c r="AB479" s="96"/>
      <c r="AC479" s="96"/>
      <c r="AD479" s="96"/>
      <c r="AE479" s="96"/>
      <c r="AF479" s="96"/>
      <c r="AG479" s="96"/>
      <c r="AH479" s="96"/>
      <c r="AI479" s="96"/>
      <c r="AJ479" s="96"/>
      <c r="AK479" s="96"/>
      <c r="AL479" s="96"/>
      <c r="AM479" s="96"/>
      <c r="AN479" s="96"/>
      <c r="AO479" s="96"/>
      <c r="AP479" s="96"/>
      <c r="AQ479" s="96"/>
      <c r="AR479" s="96"/>
      <c r="AS479" s="96"/>
      <c r="AT479" s="96"/>
      <c r="AU479" s="96"/>
      <c r="AV479" s="96"/>
      <c r="AW479" s="96"/>
      <c r="AX479" s="96"/>
      <c r="AY479" s="96"/>
      <c r="AZ479" s="96"/>
      <c r="BA479" s="96"/>
      <c r="BB479" s="96"/>
      <c r="BC479" s="96"/>
      <c r="BD479" s="96"/>
      <c r="BE479" s="96"/>
      <c r="BF479" s="96"/>
      <c r="BG479" s="96"/>
      <c r="BH479" s="96"/>
      <c r="BI479" s="96"/>
      <c r="BJ479" s="96"/>
      <c r="BK479" s="96"/>
      <c r="BL479" s="96"/>
      <c r="BM479" s="96"/>
      <c r="BN479" s="96"/>
      <c r="BO479" s="96"/>
      <c r="BP479" s="96"/>
      <c r="BQ479" s="96"/>
      <c r="BR479" s="96"/>
      <c r="BS479" s="96"/>
      <c r="BT479" s="96"/>
      <c r="BU479" s="96"/>
      <c r="BV479" s="96"/>
      <c r="BW479" s="96"/>
    </row>
    <row r="480" spans="2:75" ht="18.75" customHeight="1">
      <c r="B480" s="96"/>
      <c r="C480" s="96"/>
      <c r="D480" s="96"/>
      <c r="E480" s="96"/>
      <c r="F480" s="96"/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  <c r="U480" s="96"/>
      <c r="V480" s="96"/>
      <c r="W480" s="96"/>
      <c r="X480" s="96"/>
      <c r="Y480" s="96"/>
      <c r="Z480" s="96"/>
      <c r="AA480" s="96"/>
      <c r="AB480" s="96"/>
      <c r="AC480" s="96"/>
      <c r="AD480" s="96"/>
      <c r="AE480" s="96"/>
      <c r="AF480" s="96"/>
      <c r="AG480" s="96"/>
      <c r="AH480" s="96"/>
      <c r="AI480" s="96"/>
      <c r="AJ480" s="96"/>
      <c r="AK480" s="96"/>
      <c r="AL480" s="96"/>
      <c r="AM480" s="96"/>
      <c r="AN480" s="96"/>
      <c r="AO480" s="96"/>
      <c r="AP480" s="96"/>
      <c r="AQ480" s="96"/>
      <c r="AR480" s="96"/>
      <c r="AS480" s="96"/>
      <c r="AT480" s="96"/>
      <c r="AU480" s="96"/>
      <c r="AV480" s="96"/>
      <c r="AW480" s="96"/>
      <c r="AX480" s="96"/>
      <c r="AY480" s="96"/>
      <c r="AZ480" s="96"/>
      <c r="BA480" s="96"/>
      <c r="BB480" s="96"/>
      <c r="BC480" s="96"/>
      <c r="BD480" s="96"/>
      <c r="BE480" s="96"/>
      <c r="BF480" s="96"/>
      <c r="BG480" s="96"/>
      <c r="BH480" s="96"/>
      <c r="BI480" s="96"/>
      <c r="BJ480" s="96"/>
      <c r="BK480" s="96"/>
      <c r="BL480" s="96"/>
      <c r="BM480" s="96"/>
      <c r="BN480" s="96"/>
      <c r="BO480" s="96"/>
      <c r="BP480" s="96"/>
      <c r="BQ480" s="96"/>
      <c r="BR480" s="96"/>
      <c r="BS480" s="96"/>
      <c r="BT480" s="96"/>
      <c r="BU480" s="96"/>
      <c r="BV480" s="96"/>
      <c r="BW480" s="96"/>
    </row>
    <row r="481" spans="2:75" ht="18.75" customHeight="1">
      <c r="B481" s="96"/>
      <c r="C481" s="96"/>
      <c r="D481" s="96"/>
      <c r="E481" s="96"/>
      <c r="F481" s="96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  <c r="AB481" s="96"/>
      <c r="AC481" s="96"/>
      <c r="AD481" s="96"/>
      <c r="AE481" s="96"/>
      <c r="AF481" s="96"/>
      <c r="AG481" s="96"/>
      <c r="AH481" s="96"/>
      <c r="AI481" s="96"/>
      <c r="AJ481" s="96"/>
      <c r="AK481" s="96"/>
      <c r="AL481" s="96"/>
      <c r="AM481" s="96"/>
      <c r="AN481" s="96"/>
      <c r="AO481" s="96"/>
      <c r="AP481" s="96"/>
      <c r="AQ481" s="96"/>
      <c r="AR481" s="96"/>
      <c r="AS481" s="96"/>
      <c r="AT481" s="96"/>
      <c r="AU481" s="96"/>
      <c r="AV481" s="96"/>
      <c r="AW481" s="96"/>
      <c r="AX481" s="96"/>
      <c r="AY481" s="96"/>
      <c r="AZ481" s="96"/>
      <c r="BA481" s="96"/>
      <c r="BB481" s="96"/>
      <c r="BC481" s="96"/>
      <c r="BD481" s="96"/>
      <c r="BE481" s="96"/>
      <c r="BF481" s="96"/>
      <c r="BG481" s="96"/>
      <c r="BH481" s="96"/>
      <c r="BI481" s="96"/>
      <c r="BJ481" s="96"/>
      <c r="BK481" s="96"/>
      <c r="BL481" s="96"/>
      <c r="BM481" s="96"/>
      <c r="BN481" s="96"/>
      <c r="BO481" s="96"/>
      <c r="BP481" s="96"/>
      <c r="BQ481" s="96"/>
      <c r="BR481" s="96"/>
      <c r="BS481" s="96"/>
      <c r="BT481" s="96"/>
      <c r="BU481" s="96"/>
      <c r="BV481" s="96"/>
      <c r="BW481" s="96"/>
    </row>
    <row r="482" spans="2:75" ht="18.75" customHeight="1">
      <c r="B482" s="96"/>
      <c r="C482" s="96"/>
      <c r="D482" s="96"/>
      <c r="E482" s="96"/>
      <c r="F482" s="96"/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  <c r="U482" s="96"/>
      <c r="V482" s="96"/>
      <c r="W482" s="96"/>
      <c r="X482" s="96"/>
      <c r="Y482" s="96"/>
      <c r="Z482" s="96"/>
      <c r="AA482" s="96"/>
      <c r="AB482" s="96"/>
      <c r="AC482" s="96"/>
      <c r="AD482" s="96"/>
      <c r="AE482" s="96"/>
      <c r="AF482" s="96"/>
      <c r="AG482" s="96"/>
      <c r="AH482" s="96"/>
      <c r="AI482" s="96"/>
      <c r="AJ482" s="96"/>
      <c r="AK482" s="96"/>
      <c r="AL482" s="96"/>
      <c r="AM482" s="96"/>
      <c r="AN482" s="96"/>
      <c r="AO482" s="96"/>
      <c r="AP482" s="96"/>
      <c r="AQ482" s="96"/>
      <c r="AR482" s="96"/>
      <c r="AS482" s="96"/>
      <c r="AT482" s="96"/>
      <c r="AU482" s="96"/>
      <c r="AV482" s="96"/>
      <c r="AW482" s="96"/>
      <c r="AX482" s="96"/>
      <c r="AY482" s="96"/>
      <c r="AZ482" s="96"/>
      <c r="BA482" s="96"/>
      <c r="BB482" s="96"/>
      <c r="BC482" s="96"/>
      <c r="BD482" s="96"/>
      <c r="BE482" s="96"/>
      <c r="BF482" s="96"/>
      <c r="BG482" s="96"/>
      <c r="BH482" s="96"/>
      <c r="BI482" s="96"/>
      <c r="BJ482" s="96"/>
      <c r="BK482" s="96"/>
      <c r="BL482" s="96"/>
      <c r="BM482" s="96"/>
      <c r="BN482" s="96"/>
      <c r="BO482" s="96"/>
      <c r="BP482" s="96"/>
      <c r="BQ482" s="96"/>
      <c r="BR482" s="96"/>
      <c r="BS482" s="96"/>
      <c r="BT482" s="96"/>
      <c r="BU482" s="96"/>
      <c r="BV482" s="96"/>
      <c r="BW482" s="96"/>
    </row>
    <row r="483" spans="2:75" ht="18.75" customHeight="1">
      <c r="B483" s="96"/>
      <c r="C483" s="96"/>
      <c r="D483" s="96"/>
      <c r="E483" s="96"/>
      <c r="F483" s="96"/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  <c r="U483" s="96"/>
      <c r="V483" s="96"/>
      <c r="W483" s="96"/>
      <c r="X483" s="96"/>
      <c r="Y483" s="96"/>
      <c r="Z483" s="96"/>
      <c r="AA483" s="96"/>
      <c r="AB483" s="96"/>
      <c r="AC483" s="96"/>
      <c r="AD483" s="96"/>
      <c r="AE483" s="96"/>
      <c r="AF483" s="96"/>
      <c r="AG483" s="96"/>
      <c r="AH483" s="96"/>
      <c r="AI483" s="96"/>
      <c r="AJ483" s="96"/>
      <c r="AK483" s="96"/>
      <c r="AL483" s="96"/>
      <c r="AM483" s="96"/>
      <c r="AN483" s="96"/>
      <c r="AO483" s="96"/>
      <c r="AP483" s="96"/>
      <c r="AQ483" s="96"/>
      <c r="AR483" s="96"/>
      <c r="AS483" s="96"/>
      <c r="AT483" s="96"/>
      <c r="AU483" s="96"/>
      <c r="AV483" s="96"/>
      <c r="AW483" s="96"/>
      <c r="AX483" s="96"/>
      <c r="AY483" s="96"/>
      <c r="AZ483" s="96"/>
      <c r="BA483" s="96"/>
      <c r="BB483" s="96"/>
      <c r="BC483" s="96"/>
      <c r="BD483" s="96"/>
      <c r="BE483" s="96"/>
      <c r="BF483" s="96"/>
      <c r="BG483" s="96"/>
      <c r="BH483" s="96"/>
      <c r="BI483" s="96"/>
      <c r="BJ483" s="96"/>
      <c r="BK483" s="96"/>
      <c r="BL483" s="96"/>
      <c r="BM483" s="96"/>
      <c r="BN483" s="96"/>
      <c r="BO483" s="96"/>
      <c r="BP483" s="96"/>
      <c r="BQ483" s="96"/>
      <c r="BR483" s="96"/>
      <c r="BS483" s="96"/>
      <c r="BT483" s="96"/>
      <c r="BU483" s="96"/>
      <c r="BV483" s="96"/>
      <c r="BW483" s="96"/>
    </row>
    <row r="484" spans="2:75" ht="18.75" customHeight="1">
      <c r="B484" s="96"/>
      <c r="C484" s="96"/>
      <c r="D484" s="96"/>
      <c r="E484" s="96"/>
      <c r="F484" s="96"/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  <c r="U484" s="96"/>
      <c r="V484" s="96"/>
      <c r="W484" s="96"/>
      <c r="X484" s="96"/>
      <c r="Y484" s="96"/>
      <c r="Z484" s="96"/>
      <c r="AA484" s="96"/>
      <c r="AB484" s="96"/>
      <c r="AC484" s="96"/>
      <c r="AD484" s="96"/>
      <c r="AE484" s="96"/>
      <c r="AF484" s="96"/>
      <c r="AG484" s="96"/>
      <c r="AH484" s="96"/>
      <c r="AI484" s="96"/>
      <c r="AJ484" s="96"/>
      <c r="AK484" s="96"/>
      <c r="AL484" s="96"/>
      <c r="AM484" s="96"/>
      <c r="AN484" s="96"/>
      <c r="AO484" s="96"/>
      <c r="AP484" s="96"/>
      <c r="AQ484" s="96"/>
      <c r="AR484" s="96"/>
      <c r="AS484" s="96"/>
      <c r="AT484" s="96"/>
      <c r="AU484" s="96"/>
      <c r="AV484" s="96"/>
      <c r="AW484" s="96"/>
      <c r="AX484" s="96"/>
      <c r="AY484" s="96"/>
      <c r="AZ484" s="96"/>
      <c r="BA484" s="96"/>
      <c r="BB484" s="96"/>
      <c r="BC484" s="96"/>
      <c r="BD484" s="96"/>
      <c r="BE484" s="96"/>
      <c r="BF484" s="96"/>
      <c r="BG484" s="96"/>
      <c r="BH484" s="96"/>
      <c r="BI484" s="96"/>
      <c r="BJ484" s="96"/>
      <c r="BK484" s="96"/>
      <c r="BL484" s="96"/>
      <c r="BM484" s="96"/>
      <c r="BN484" s="96"/>
      <c r="BO484" s="96"/>
      <c r="BP484" s="96"/>
      <c r="BQ484" s="96"/>
      <c r="BR484" s="96"/>
      <c r="BS484" s="96"/>
      <c r="BT484" s="96"/>
      <c r="BU484" s="96"/>
      <c r="BV484" s="96"/>
      <c r="BW484" s="96"/>
    </row>
    <row r="485" spans="2:75" ht="18.75" customHeight="1">
      <c r="B485" s="96"/>
      <c r="C485" s="96"/>
      <c r="D485" s="96"/>
      <c r="E485" s="96"/>
      <c r="F485" s="96"/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  <c r="U485" s="96"/>
      <c r="V485" s="96"/>
      <c r="W485" s="96"/>
      <c r="X485" s="96"/>
      <c r="Y485" s="96"/>
      <c r="Z485" s="96"/>
      <c r="AA485" s="96"/>
      <c r="AB485" s="96"/>
      <c r="AC485" s="96"/>
      <c r="AD485" s="96"/>
      <c r="AE485" s="96"/>
      <c r="AF485" s="96"/>
      <c r="AG485" s="96"/>
      <c r="AH485" s="96"/>
      <c r="AI485" s="96"/>
      <c r="AJ485" s="96"/>
      <c r="AK485" s="96"/>
      <c r="AL485" s="96"/>
      <c r="AM485" s="96"/>
      <c r="AN485" s="96"/>
      <c r="AO485" s="96"/>
      <c r="AP485" s="96"/>
      <c r="AQ485" s="96"/>
      <c r="AR485" s="96"/>
      <c r="AS485" s="96"/>
      <c r="AT485" s="96"/>
      <c r="AU485" s="96"/>
      <c r="AV485" s="96"/>
      <c r="AW485" s="96"/>
      <c r="AX485" s="96"/>
      <c r="AY485" s="96"/>
      <c r="AZ485" s="96"/>
      <c r="BA485" s="96"/>
      <c r="BB485" s="96"/>
      <c r="BC485" s="96"/>
      <c r="BD485" s="96"/>
      <c r="BE485" s="96"/>
      <c r="BF485" s="96"/>
      <c r="BG485" s="96"/>
      <c r="BH485" s="96"/>
      <c r="BI485" s="96"/>
      <c r="BJ485" s="96"/>
      <c r="BK485" s="96"/>
      <c r="BL485" s="96"/>
      <c r="BM485" s="96"/>
      <c r="BN485" s="96"/>
      <c r="BO485" s="96"/>
      <c r="BP485" s="96"/>
      <c r="BQ485" s="96"/>
      <c r="BR485" s="96"/>
      <c r="BS485" s="96"/>
      <c r="BT485" s="96"/>
      <c r="BU485" s="96"/>
      <c r="BV485" s="96"/>
      <c r="BW485" s="96"/>
    </row>
    <row r="486" spans="2:75" ht="18.75" customHeight="1">
      <c r="B486" s="96"/>
      <c r="C486" s="96"/>
      <c r="D486" s="96"/>
      <c r="E486" s="96"/>
      <c r="F486" s="96"/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  <c r="U486" s="96"/>
      <c r="V486" s="96"/>
      <c r="W486" s="96"/>
      <c r="X486" s="96"/>
      <c r="Y486" s="96"/>
      <c r="Z486" s="96"/>
      <c r="AA486" s="96"/>
      <c r="AB486" s="96"/>
      <c r="AC486" s="96"/>
      <c r="AD486" s="96"/>
      <c r="AE486" s="96"/>
      <c r="AF486" s="96"/>
      <c r="AG486" s="96"/>
      <c r="AH486" s="96"/>
      <c r="AI486" s="96"/>
      <c r="AJ486" s="96"/>
      <c r="AK486" s="96"/>
      <c r="AL486" s="96"/>
      <c r="AM486" s="96"/>
      <c r="AN486" s="96"/>
      <c r="AO486" s="96"/>
      <c r="AP486" s="96"/>
      <c r="AQ486" s="96"/>
      <c r="AR486" s="96"/>
      <c r="AS486" s="96"/>
      <c r="AT486" s="96"/>
      <c r="AU486" s="96"/>
      <c r="AV486" s="96"/>
      <c r="AW486" s="96"/>
      <c r="AX486" s="96"/>
      <c r="AY486" s="96"/>
      <c r="AZ486" s="96"/>
      <c r="BA486" s="96"/>
      <c r="BB486" s="96"/>
      <c r="BC486" s="96"/>
      <c r="BD486" s="96"/>
      <c r="BE486" s="96"/>
      <c r="BF486" s="96"/>
      <c r="BG486" s="96"/>
      <c r="BH486" s="96"/>
      <c r="BI486" s="96"/>
      <c r="BJ486" s="96"/>
      <c r="BK486" s="96"/>
      <c r="BL486" s="96"/>
      <c r="BM486" s="96"/>
      <c r="BN486" s="96"/>
      <c r="BO486" s="96"/>
      <c r="BP486" s="96"/>
      <c r="BQ486" s="96"/>
      <c r="BR486" s="96"/>
      <c r="BS486" s="96"/>
      <c r="BT486" s="96"/>
      <c r="BU486" s="96"/>
      <c r="BV486" s="96"/>
      <c r="BW486" s="96"/>
    </row>
    <row r="487" spans="2:75" ht="18.75" customHeight="1">
      <c r="B487" s="96"/>
      <c r="C487" s="96"/>
      <c r="D487" s="96"/>
      <c r="E487" s="96"/>
      <c r="F487" s="96"/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96"/>
      <c r="AA487" s="96"/>
      <c r="AB487" s="96"/>
      <c r="AC487" s="96"/>
      <c r="AD487" s="96"/>
      <c r="AE487" s="96"/>
      <c r="AF487" s="96"/>
      <c r="AG487" s="96"/>
      <c r="AH487" s="96"/>
      <c r="AI487" s="96"/>
      <c r="AJ487" s="96"/>
      <c r="AK487" s="96"/>
      <c r="AL487" s="96"/>
      <c r="AM487" s="96"/>
      <c r="AN487" s="96"/>
      <c r="AO487" s="96"/>
      <c r="AP487" s="96"/>
      <c r="AQ487" s="96"/>
      <c r="AR487" s="96"/>
      <c r="AS487" s="96"/>
      <c r="AT487" s="96"/>
      <c r="AU487" s="96"/>
      <c r="AV487" s="96"/>
      <c r="AW487" s="96"/>
      <c r="AX487" s="96"/>
      <c r="AY487" s="96"/>
      <c r="AZ487" s="96"/>
      <c r="BA487" s="96"/>
      <c r="BB487" s="96"/>
      <c r="BC487" s="96"/>
      <c r="BD487" s="96"/>
      <c r="BE487" s="96"/>
      <c r="BF487" s="96"/>
      <c r="BG487" s="96"/>
      <c r="BH487" s="96"/>
      <c r="BI487" s="96"/>
      <c r="BJ487" s="96"/>
      <c r="BK487" s="96"/>
      <c r="BL487" s="96"/>
      <c r="BM487" s="96"/>
      <c r="BN487" s="96"/>
      <c r="BO487" s="96"/>
      <c r="BP487" s="96"/>
      <c r="BQ487" s="96"/>
      <c r="BR487" s="96"/>
      <c r="BS487" s="96"/>
      <c r="BT487" s="96"/>
      <c r="BU487" s="96"/>
      <c r="BV487" s="96"/>
      <c r="BW487" s="96"/>
    </row>
    <row r="488" spans="2:75" ht="18.75" customHeight="1">
      <c r="B488" s="96"/>
      <c r="C488" s="96"/>
      <c r="D488" s="96"/>
      <c r="E488" s="96"/>
      <c r="F488" s="96"/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  <c r="U488" s="96"/>
      <c r="V488" s="96"/>
      <c r="W488" s="96"/>
      <c r="X488" s="96"/>
      <c r="Y488" s="96"/>
      <c r="Z488" s="96"/>
      <c r="AA488" s="96"/>
      <c r="AB488" s="96"/>
      <c r="AC488" s="96"/>
      <c r="AD488" s="96"/>
      <c r="AE488" s="96"/>
      <c r="AF488" s="96"/>
      <c r="AG488" s="96"/>
      <c r="AH488" s="96"/>
      <c r="AI488" s="96"/>
      <c r="AJ488" s="96"/>
      <c r="AK488" s="96"/>
      <c r="AL488" s="96"/>
      <c r="AM488" s="96"/>
      <c r="AN488" s="96"/>
      <c r="AO488" s="96"/>
      <c r="AP488" s="96"/>
      <c r="AQ488" s="96"/>
      <c r="AR488" s="96"/>
      <c r="AS488" s="96"/>
      <c r="AT488" s="96"/>
      <c r="AU488" s="96"/>
      <c r="AV488" s="96"/>
      <c r="AW488" s="96"/>
      <c r="AX488" s="96"/>
      <c r="AY488" s="96"/>
      <c r="AZ488" s="96"/>
      <c r="BA488" s="96"/>
      <c r="BB488" s="96"/>
      <c r="BC488" s="96"/>
      <c r="BD488" s="96"/>
      <c r="BE488" s="96"/>
      <c r="BF488" s="96"/>
      <c r="BG488" s="96"/>
      <c r="BH488" s="96"/>
      <c r="BI488" s="96"/>
      <c r="BJ488" s="96"/>
      <c r="BK488" s="96"/>
      <c r="BL488" s="96"/>
      <c r="BM488" s="96"/>
      <c r="BN488" s="96"/>
      <c r="BO488" s="96"/>
      <c r="BP488" s="96"/>
      <c r="BQ488" s="96"/>
      <c r="BR488" s="96"/>
      <c r="BS488" s="96"/>
      <c r="BT488" s="96"/>
      <c r="BU488" s="96"/>
      <c r="BV488" s="96"/>
      <c r="BW488" s="96"/>
    </row>
    <row r="489" spans="2:75" ht="18.75" customHeight="1">
      <c r="B489" s="96"/>
      <c r="C489" s="96"/>
      <c r="D489" s="96"/>
      <c r="E489" s="96"/>
      <c r="F489" s="96"/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  <c r="U489" s="96"/>
      <c r="V489" s="96"/>
      <c r="W489" s="96"/>
      <c r="X489" s="96"/>
      <c r="Y489" s="96"/>
      <c r="Z489" s="96"/>
      <c r="AA489" s="96"/>
      <c r="AB489" s="96"/>
      <c r="AC489" s="96"/>
      <c r="AD489" s="96"/>
      <c r="AE489" s="96"/>
      <c r="AF489" s="96"/>
      <c r="AG489" s="96"/>
      <c r="AH489" s="96"/>
      <c r="AI489" s="96"/>
      <c r="AJ489" s="96"/>
      <c r="AK489" s="96"/>
      <c r="AL489" s="96"/>
      <c r="AM489" s="96"/>
      <c r="AN489" s="96"/>
      <c r="AO489" s="96"/>
      <c r="AP489" s="96"/>
      <c r="AQ489" s="96"/>
      <c r="AR489" s="96"/>
      <c r="AS489" s="96"/>
      <c r="AT489" s="96"/>
      <c r="AU489" s="96"/>
      <c r="AV489" s="96"/>
      <c r="AW489" s="96"/>
      <c r="AX489" s="96"/>
      <c r="AY489" s="96"/>
      <c r="AZ489" s="96"/>
      <c r="BA489" s="96"/>
      <c r="BB489" s="96"/>
      <c r="BC489" s="96"/>
      <c r="BD489" s="96"/>
      <c r="BE489" s="96"/>
      <c r="BF489" s="96"/>
      <c r="BG489" s="96"/>
      <c r="BH489" s="96"/>
      <c r="BI489" s="96"/>
      <c r="BJ489" s="96"/>
      <c r="BK489" s="96"/>
      <c r="BL489" s="96"/>
      <c r="BM489" s="96"/>
      <c r="BN489" s="96"/>
      <c r="BO489" s="96"/>
      <c r="BP489" s="96"/>
      <c r="BQ489" s="96"/>
      <c r="BR489" s="96"/>
      <c r="BS489" s="96"/>
      <c r="BT489" s="96"/>
      <c r="BU489" s="96"/>
      <c r="BV489" s="96"/>
      <c r="BW489" s="96"/>
    </row>
    <row r="490" spans="2:75" ht="18.75" customHeight="1">
      <c r="B490" s="96"/>
      <c r="C490" s="96"/>
      <c r="D490" s="96"/>
      <c r="E490" s="96"/>
      <c r="F490" s="96"/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  <c r="U490" s="96"/>
      <c r="V490" s="96"/>
      <c r="W490" s="96"/>
      <c r="X490" s="96"/>
      <c r="Y490" s="96"/>
      <c r="Z490" s="96"/>
      <c r="AA490" s="96"/>
      <c r="AB490" s="96"/>
      <c r="AC490" s="96"/>
      <c r="AD490" s="96"/>
      <c r="AE490" s="96"/>
      <c r="AF490" s="96"/>
      <c r="AG490" s="96"/>
      <c r="AH490" s="96"/>
      <c r="AI490" s="96"/>
      <c r="AJ490" s="96"/>
      <c r="AK490" s="96"/>
      <c r="AL490" s="96"/>
      <c r="AM490" s="96"/>
      <c r="AN490" s="96"/>
      <c r="AO490" s="96"/>
      <c r="AP490" s="96"/>
      <c r="AQ490" s="96"/>
      <c r="AR490" s="96"/>
      <c r="AS490" s="96"/>
      <c r="AT490" s="96"/>
      <c r="AU490" s="96"/>
      <c r="AV490" s="96"/>
      <c r="AW490" s="96"/>
      <c r="AX490" s="96"/>
      <c r="AY490" s="96"/>
      <c r="AZ490" s="96"/>
      <c r="BA490" s="96"/>
      <c r="BB490" s="96"/>
      <c r="BC490" s="96"/>
      <c r="BD490" s="96"/>
      <c r="BE490" s="96"/>
      <c r="BF490" s="96"/>
      <c r="BG490" s="96"/>
      <c r="BH490" s="96"/>
      <c r="BI490" s="96"/>
      <c r="BJ490" s="96"/>
      <c r="BK490" s="96"/>
      <c r="BL490" s="96"/>
      <c r="BM490" s="96"/>
      <c r="BN490" s="96"/>
      <c r="BO490" s="96"/>
      <c r="BP490" s="96"/>
      <c r="BQ490" s="96"/>
      <c r="BR490" s="96"/>
      <c r="BS490" s="96"/>
      <c r="BT490" s="96"/>
      <c r="BU490" s="96"/>
      <c r="BV490" s="96"/>
      <c r="BW490" s="96"/>
    </row>
    <row r="491" spans="2:75" ht="18.75" customHeight="1">
      <c r="B491" s="96"/>
      <c r="C491" s="96"/>
      <c r="D491" s="96"/>
      <c r="E491" s="96"/>
      <c r="F491" s="96"/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  <c r="U491" s="96"/>
      <c r="V491" s="96"/>
      <c r="W491" s="96"/>
      <c r="X491" s="96"/>
      <c r="Y491" s="96"/>
      <c r="Z491" s="96"/>
      <c r="AA491" s="96"/>
      <c r="AB491" s="96"/>
      <c r="AC491" s="96"/>
      <c r="AD491" s="96"/>
      <c r="AE491" s="96"/>
      <c r="AF491" s="96"/>
      <c r="AG491" s="96"/>
      <c r="AH491" s="96"/>
      <c r="AI491" s="96"/>
      <c r="AJ491" s="96"/>
      <c r="AK491" s="96"/>
      <c r="AL491" s="96"/>
      <c r="AM491" s="96"/>
      <c r="AN491" s="96"/>
      <c r="AO491" s="96"/>
      <c r="AP491" s="96"/>
      <c r="AQ491" s="96"/>
      <c r="AR491" s="96"/>
      <c r="AS491" s="96"/>
      <c r="AT491" s="96"/>
      <c r="AU491" s="96"/>
      <c r="AV491" s="96"/>
      <c r="AW491" s="96"/>
      <c r="AX491" s="96"/>
      <c r="AY491" s="96"/>
      <c r="AZ491" s="96"/>
      <c r="BA491" s="96"/>
      <c r="BB491" s="96"/>
      <c r="BC491" s="96"/>
      <c r="BD491" s="96"/>
      <c r="BE491" s="96"/>
      <c r="BF491" s="96"/>
      <c r="BG491" s="96"/>
      <c r="BH491" s="96"/>
      <c r="BI491" s="96"/>
      <c r="BJ491" s="96"/>
      <c r="BK491" s="96"/>
      <c r="BL491" s="96"/>
      <c r="BM491" s="96"/>
      <c r="BN491" s="96"/>
      <c r="BO491" s="96"/>
      <c r="BP491" s="96"/>
      <c r="BQ491" s="96"/>
      <c r="BR491" s="96"/>
      <c r="BS491" s="96"/>
      <c r="BT491" s="96"/>
      <c r="BU491" s="96"/>
      <c r="BV491" s="96"/>
      <c r="BW491" s="96"/>
    </row>
    <row r="492" spans="2:75" ht="18.75" customHeight="1">
      <c r="B492" s="96"/>
      <c r="C492" s="96"/>
      <c r="D492" s="96"/>
      <c r="E492" s="96"/>
      <c r="F492" s="96"/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  <c r="U492" s="96"/>
      <c r="V492" s="96"/>
      <c r="W492" s="96"/>
      <c r="X492" s="96"/>
      <c r="Y492" s="96"/>
      <c r="Z492" s="96"/>
      <c r="AA492" s="96"/>
      <c r="AB492" s="96"/>
      <c r="AC492" s="96"/>
      <c r="AD492" s="96"/>
      <c r="AE492" s="96"/>
      <c r="AF492" s="96"/>
      <c r="AG492" s="96"/>
      <c r="AH492" s="96"/>
      <c r="AI492" s="96"/>
      <c r="AJ492" s="96"/>
      <c r="AK492" s="96"/>
      <c r="AL492" s="96"/>
      <c r="AM492" s="96"/>
      <c r="AN492" s="96"/>
      <c r="AO492" s="96"/>
      <c r="AP492" s="96"/>
      <c r="AQ492" s="96"/>
      <c r="AR492" s="96"/>
      <c r="AS492" s="96"/>
      <c r="AT492" s="96"/>
      <c r="AU492" s="96"/>
      <c r="AV492" s="96"/>
      <c r="AW492" s="96"/>
      <c r="AX492" s="96"/>
      <c r="AY492" s="96"/>
      <c r="AZ492" s="96"/>
      <c r="BA492" s="96"/>
      <c r="BB492" s="96"/>
      <c r="BC492" s="96"/>
      <c r="BD492" s="96"/>
      <c r="BE492" s="96"/>
      <c r="BF492" s="96"/>
      <c r="BG492" s="96"/>
      <c r="BH492" s="96"/>
      <c r="BI492" s="96"/>
      <c r="BJ492" s="96"/>
      <c r="BK492" s="96"/>
      <c r="BL492" s="96"/>
      <c r="BM492" s="96"/>
      <c r="BN492" s="96"/>
      <c r="BO492" s="96"/>
      <c r="BP492" s="96"/>
      <c r="BQ492" s="96"/>
      <c r="BR492" s="96"/>
      <c r="BS492" s="96"/>
      <c r="BT492" s="96"/>
      <c r="BU492" s="96"/>
      <c r="BV492" s="96"/>
      <c r="BW492" s="96"/>
    </row>
    <row r="493" spans="2:75" ht="18.75" customHeight="1">
      <c r="B493" s="96"/>
      <c r="C493" s="96"/>
      <c r="D493" s="96"/>
      <c r="E493" s="96"/>
      <c r="F493" s="96"/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  <c r="U493" s="96"/>
      <c r="V493" s="96"/>
      <c r="W493" s="96"/>
      <c r="X493" s="96"/>
      <c r="Y493" s="96"/>
      <c r="Z493" s="96"/>
      <c r="AA493" s="96"/>
      <c r="AB493" s="96"/>
      <c r="AC493" s="96"/>
      <c r="AD493" s="96"/>
      <c r="AE493" s="96"/>
      <c r="AF493" s="96"/>
      <c r="AG493" s="96"/>
      <c r="AH493" s="96"/>
      <c r="AI493" s="96"/>
      <c r="AJ493" s="96"/>
      <c r="AK493" s="96"/>
      <c r="AL493" s="96"/>
      <c r="AM493" s="96"/>
      <c r="AN493" s="96"/>
      <c r="AO493" s="96"/>
      <c r="AP493" s="96"/>
      <c r="AQ493" s="96"/>
      <c r="AR493" s="96"/>
      <c r="AS493" s="96"/>
      <c r="AT493" s="96"/>
      <c r="AU493" s="96"/>
      <c r="AV493" s="96"/>
      <c r="AW493" s="96"/>
      <c r="AX493" s="96"/>
      <c r="AY493" s="96"/>
      <c r="AZ493" s="96"/>
      <c r="BA493" s="96"/>
      <c r="BB493" s="96"/>
      <c r="BC493" s="96"/>
      <c r="BD493" s="96"/>
      <c r="BE493" s="96"/>
      <c r="BF493" s="96"/>
      <c r="BG493" s="96"/>
      <c r="BH493" s="96"/>
      <c r="BI493" s="96"/>
      <c r="BJ493" s="96"/>
      <c r="BK493" s="96"/>
      <c r="BL493" s="96"/>
      <c r="BM493" s="96"/>
      <c r="BN493" s="96"/>
      <c r="BO493" s="96"/>
      <c r="BP493" s="96"/>
      <c r="BQ493" s="96"/>
      <c r="BR493" s="96"/>
      <c r="BS493" s="96"/>
      <c r="BT493" s="96"/>
      <c r="BU493" s="96"/>
      <c r="BV493" s="96"/>
      <c r="BW493" s="96"/>
    </row>
    <row r="494" spans="2:75" ht="18.75" customHeight="1">
      <c r="B494" s="96"/>
      <c r="C494" s="96"/>
      <c r="D494" s="96"/>
      <c r="E494" s="96"/>
      <c r="F494" s="96"/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  <c r="U494" s="96"/>
      <c r="V494" s="96"/>
      <c r="W494" s="96"/>
      <c r="X494" s="96"/>
      <c r="Y494" s="96"/>
      <c r="Z494" s="96"/>
      <c r="AA494" s="96"/>
      <c r="AB494" s="96"/>
      <c r="AC494" s="96"/>
      <c r="AD494" s="96"/>
      <c r="AE494" s="96"/>
      <c r="AF494" s="96"/>
      <c r="AG494" s="96"/>
      <c r="AH494" s="96"/>
      <c r="AI494" s="96"/>
      <c r="AJ494" s="96"/>
      <c r="AK494" s="96"/>
      <c r="AL494" s="96"/>
      <c r="AM494" s="96"/>
      <c r="AN494" s="96"/>
      <c r="AO494" s="96"/>
      <c r="AP494" s="96"/>
      <c r="AQ494" s="96"/>
      <c r="AR494" s="96"/>
      <c r="AS494" s="96"/>
      <c r="AT494" s="96"/>
      <c r="AU494" s="96"/>
      <c r="AV494" s="96"/>
      <c r="AW494" s="96"/>
      <c r="AX494" s="96"/>
      <c r="AY494" s="96"/>
      <c r="AZ494" s="96"/>
      <c r="BA494" s="96"/>
      <c r="BB494" s="96"/>
      <c r="BC494" s="96"/>
      <c r="BD494" s="96"/>
      <c r="BE494" s="96"/>
      <c r="BF494" s="96"/>
      <c r="BG494" s="96"/>
      <c r="BH494" s="96"/>
      <c r="BI494" s="96"/>
      <c r="BJ494" s="96"/>
      <c r="BK494" s="96"/>
      <c r="BL494" s="96"/>
      <c r="BM494" s="96"/>
      <c r="BN494" s="96"/>
      <c r="BO494" s="96"/>
      <c r="BP494" s="96"/>
      <c r="BQ494" s="96"/>
      <c r="BR494" s="96"/>
      <c r="BS494" s="96"/>
      <c r="BT494" s="96"/>
      <c r="BU494" s="96"/>
      <c r="BV494" s="96"/>
      <c r="BW494" s="96"/>
    </row>
    <row r="495" spans="2:75" ht="18.75" customHeight="1">
      <c r="B495" s="96"/>
      <c r="C495" s="96"/>
      <c r="D495" s="96"/>
      <c r="E495" s="96"/>
      <c r="F495" s="96"/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  <c r="U495" s="96"/>
      <c r="V495" s="96"/>
      <c r="W495" s="96"/>
      <c r="X495" s="96"/>
      <c r="Y495" s="96"/>
      <c r="Z495" s="96"/>
      <c r="AA495" s="96"/>
      <c r="AB495" s="96"/>
      <c r="AC495" s="96"/>
      <c r="AD495" s="96"/>
      <c r="AE495" s="96"/>
      <c r="AF495" s="96"/>
      <c r="AG495" s="96"/>
      <c r="AH495" s="96"/>
      <c r="AI495" s="96"/>
      <c r="AJ495" s="96"/>
      <c r="AK495" s="96"/>
      <c r="AL495" s="96"/>
      <c r="AM495" s="96"/>
      <c r="AN495" s="96"/>
      <c r="AO495" s="96"/>
      <c r="AP495" s="96"/>
      <c r="AQ495" s="96"/>
      <c r="AR495" s="96"/>
      <c r="AS495" s="96"/>
      <c r="AT495" s="96"/>
      <c r="AU495" s="96"/>
      <c r="AV495" s="96"/>
      <c r="AW495" s="96"/>
      <c r="AX495" s="96"/>
      <c r="AY495" s="96"/>
      <c r="AZ495" s="96"/>
      <c r="BA495" s="96"/>
      <c r="BB495" s="96"/>
      <c r="BC495" s="96"/>
      <c r="BD495" s="96"/>
      <c r="BE495" s="96"/>
      <c r="BF495" s="96"/>
      <c r="BG495" s="96"/>
      <c r="BH495" s="96"/>
      <c r="BI495" s="96"/>
      <c r="BJ495" s="96"/>
      <c r="BK495" s="96"/>
      <c r="BL495" s="96"/>
      <c r="BM495" s="96"/>
      <c r="BN495" s="96"/>
      <c r="BO495" s="96"/>
      <c r="BP495" s="96"/>
      <c r="BQ495" s="96"/>
      <c r="BR495" s="96"/>
      <c r="BS495" s="96"/>
      <c r="BT495" s="96"/>
      <c r="BU495" s="96"/>
      <c r="BV495" s="96"/>
      <c r="BW495" s="96"/>
    </row>
    <row r="496" spans="2:75" ht="18.75" customHeight="1">
      <c r="B496" s="96"/>
      <c r="C496" s="96"/>
      <c r="D496" s="96"/>
      <c r="E496" s="96"/>
      <c r="F496" s="96"/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  <c r="U496" s="96"/>
      <c r="V496" s="96"/>
      <c r="W496" s="96"/>
      <c r="X496" s="96"/>
      <c r="Y496" s="96"/>
      <c r="Z496" s="96"/>
      <c r="AA496" s="96"/>
      <c r="AB496" s="96"/>
      <c r="AC496" s="96"/>
      <c r="AD496" s="96"/>
      <c r="AE496" s="96"/>
      <c r="AF496" s="96"/>
      <c r="AG496" s="96"/>
      <c r="AH496" s="96"/>
      <c r="AI496" s="96"/>
      <c r="AJ496" s="96"/>
      <c r="AK496" s="96"/>
      <c r="AL496" s="96"/>
      <c r="AM496" s="96"/>
      <c r="AN496" s="96"/>
      <c r="AO496" s="96"/>
      <c r="AP496" s="96"/>
      <c r="AQ496" s="96"/>
      <c r="AR496" s="96"/>
      <c r="AS496" s="96"/>
      <c r="AT496" s="96"/>
      <c r="AU496" s="96"/>
      <c r="AV496" s="96"/>
      <c r="AW496" s="96"/>
      <c r="AX496" s="96"/>
      <c r="AY496" s="96"/>
      <c r="AZ496" s="96"/>
      <c r="BA496" s="96"/>
      <c r="BB496" s="96"/>
      <c r="BC496" s="96"/>
      <c r="BD496" s="96"/>
      <c r="BE496" s="96"/>
      <c r="BF496" s="96"/>
      <c r="BG496" s="96"/>
      <c r="BH496" s="96"/>
      <c r="BI496" s="96"/>
      <c r="BJ496" s="96"/>
      <c r="BK496" s="96"/>
      <c r="BL496" s="96"/>
      <c r="BM496" s="96"/>
      <c r="BN496" s="96"/>
      <c r="BO496" s="96"/>
      <c r="BP496" s="96"/>
      <c r="BQ496" s="96"/>
      <c r="BR496" s="96"/>
      <c r="BS496" s="96"/>
      <c r="BT496" s="96"/>
      <c r="BU496" s="96"/>
      <c r="BV496" s="96"/>
      <c r="BW496" s="96"/>
    </row>
    <row r="497" spans="2:75" ht="18.75" customHeight="1">
      <c r="B497" s="96"/>
      <c r="C497" s="96"/>
      <c r="D497" s="96"/>
      <c r="E497" s="96"/>
      <c r="F497" s="96"/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  <c r="U497" s="96"/>
      <c r="V497" s="96"/>
      <c r="W497" s="96"/>
      <c r="X497" s="96"/>
      <c r="Y497" s="96"/>
      <c r="Z497" s="96"/>
      <c r="AA497" s="96"/>
      <c r="AB497" s="96"/>
      <c r="AC497" s="96"/>
      <c r="AD497" s="96"/>
      <c r="AE497" s="96"/>
      <c r="AF497" s="96"/>
      <c r="AG497" s="96"/>
      <c r="AH497" s="96"/>
      <c r="AI497" s="96"/>
      <c r="AJ497" s="96"/>
      <c r="AK497" s="96"/>
      <c r="AL497" s="96"/>
      <c r="AM497" s="96"/>
      <c r="AN497" s="96"/>
      <c r="AO497" s="96"/>
      <c r="AP497" s="96"/>
      <c r="AQ497" s="96"/>
      <c r="AR497" s="96"/>
      <c r="AS497" s="96"/>
      <c r="AT497" s="96"/>
      <c r="AU497" s="96"/>
      <c r="AV497" s="96"/>
      <c r="AW497" s="96"/>
      <c r="AX497" s="96"/>
      <c r="AY497" s="96"/>
      <c r="AZ497" s="96"/>
      <c r="BA497" s="96"/>
      <c r="BB497" s="96"/>
      <c r="BC497" s="96"/>
      <c r="BD497" s="96"/>
      <c r="BE497" s="96"/>
      <c r="BF497" s="96"/>
      <c r="BG497" s="96"/>
      <c r="BH497" s="96"/>
      <c r="BI497" s="96"/>
      <c r="BJ497" s="96"/>
      <c r="BK497" s="96"/>
      <c r="BL497" s="96"/>
      <c r="BM497" s="96"/>
      <c r="BN497" s="96"/>
      <c r="BO497" s="96"/>
      <c r="BP497" s="96"/>
      <c r="BQ497" s="96"/>
      <c r="BR497" s="96"/>
      <c r="BS497" s="96"/>
      <c r="BT497" s="96"/>
      <c r="BU497" s="96"/>
      <c r="BV497" s="96"/>
      <c r="BW497" s="96"/>
    </row>
    <row r="498" spans="2:75" ht="18.75" customHeight="1">
      <c r="B498" s="96"/>
      <c r="C498" s="96"/>
      <c r="D498" s="96"/>
      <c r="E498" s="96"/>
      <c r="F498" s="96"/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  <c r="U498" s="96"/>
      <c r="V498" s="96"/>
      <c r="W498" s="96"/>
      <c r="X498" s="96"/>
      <c r="Y498" s="96"/>
      <c r="Z498" s="96"/>
      <c r="AA498" s="96"/>
      <c r="AB498" s="96"/>
      <c r="AC498" s="96"/>
      <c r="AD498" s="96"/>
      <c r="AE498" s="96"/>
      <c r="AF498" s="96"/>
      <c r="AG498" s="96"/>
      <c r="AH498" s="96"/>
      <c r="AI498" s="96"/>
      <c r="AJ498" s="96"/>
      <c r="AK498" s="96"/>
      <c r="AL498" s="96"/>
      <c r="AM498" s="96"/>
      <c r="AN498" s="96"/>
      <c r="AO498" s="96"/>
      <c r="AP498" s="96"/>
      <c r="AQ498" s="96"/>
      <c r="AR498" s="96"/>
      <c r="AS498" s="96"/>
      <c r="AT498" s="96"/>
      <c r="AU498" s="96"/>
      <c r="AV498" s="96"/>
      <c r="AW498" s="96"/>
      <c r="AX498" s="96"/>
      <c r="AY498" s="96"/>
      <c r="AZ498" s="96"/>
      <c r="BA498" s="96"/>
      <c r="BB498" s="96"/>
      <c r="BC498" s="96"/>
      <c r="BD498" s="96"/>
      <c r="BE498" s="96"/>
      <c r="BF498" s="96"/>
      <c r="BG498" s="96"/>
      <c r="BH498" s="96"/>
      <c r="BI498" s="96"/>
      <c r="BJ498" s="96"/>
      <c r="BK498" s="96"/>
      <c r="BL498" s="96"/>
      <c r="BM498" s="96"/>
      <c r="BN498" s="96"/>
      <c r="BO498" s="96"/>
      <c r="BP498" s="96"/>
      <c r="BQ498" s="96"/>
      <c r="BR498" s="96"/>
      <c r="BS498" s="96"/>
      <c r="BT498" s="96"/>
      <c r="BU498" s="96"/>
      <c r="BV498" s="96"/>
      <c r="BW498" s="96"/>
    </row>
    <row r="499" spans="2:75" ht="18.75" customHeight="1">
      <c r="B499" s="96"/>
      <c r="C499" s="96"/>
      <c r="D499" s="96"/>
      <c r="E499" s="96"/>
      <c r="F499" s="96"/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  <c r="U499" s="96"/>
      <c r="V499" s="96"/>
      <c r="W499" s="96"/>
      <c r="X499" s="96"/>
      <c r="Y499" s="96"/>
      <c r="Z499" s="96"/>
      <c r="AA499" s="96"/>
      <c r="AB499" s="96"/>
      <c r="AC499" s="96"/>
      <c r="AD499" s="96"/>
      <c r="AE499" s="96"/>
      <c r="AF499" s="96"/>
      <c r="AG499" s="96"/>
      <c r="AH499" s="96"/>
      <c r="AI499" s="96"/>
      <c r="AJ499" s="96"/>
      <c r="AK499" s="96"/>
      <c r="AL499" s="96"/>
      <c r="AM499" s="96"/>
      <c r="AN499" s="96"/>
      <c r="AO499" s="96"/>
      <c r="AP499" s="96"/>
      <c r="AQ499" s="96"/>
      <c r="AR499" s="96"/>
      <c r="AS499" s="96"/>
      <c r="AT499" s="96"/>
      <c r="AU499" s="96"/>
      <c r="AV499" s="96"/>
      <c r="AW499" s="96"/>
      <c r="AX499" s="96"/>
      <c r="AY499" s="96"/>
      <c r="AZ499" s="96"/>
      <c r="BA499" s="96"/>
      <c r="BB499" s="96"/>
      <c r="BC499" s="96"/>
      <c r="BD499" s="96"/>
      <c r="BE499" s="96"/>
      <c r="BF499" s="96"/>
      <c r="BG499" s="96"/>
      <c r="BH499" s="96"/>
      <c r="BI499" s="96"/>
      <c r="BJ499" s="96"/>
      <c r="BK499" s="96"/>
      <c r="BL499" s="96"/>
      <c r="BM499" s="96"/>
      <c r="BN499" s="96"/>
      <c r="BO499" s="96"/>
      <c r="BP499" s="96"/>
      <c r="BQ499" s="96"/>
      <c r="BR499" s="96"/>
      <c r="BS499" s="96"/>
      <c r="BT499" s="96"/>
      <c r="BU499" s="96"/>
      <c r="BV499" s="96"/>
      <c r="BW499" s="96"/>
    </row>
    <row r="500" spans="2:75" ht="18.75" customHeight="1">
      <c r="B500" s="96"/>
      <c r="C500" s="96"/>
      <c r="D500" s="96"/>
      <c r="E500" s="96"/>
      <c r="F500" s="96"/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  <c r="U500" s="96"/>
      <c r="V500" s="96"/>
      <c r="W500" s="96"/>
      <c r="X500" s="96"/>
      <c r="Y500" s="96"/>
      <c r="Z500" s="96"/>
      <c r="AA500" s="96"/>
      <c r="AB500" s="96"/>
      <c r="AC500" s="96"/>
      <c r="AD500" s="96"/>
      <c r="AE500" s="96"/>
      <c r="AF500" s="96"/>
      <c r="AG500" s="96"/>
      <c r="AH500" s="96"/>
      <c r="AI500" s="96"/>
      <c r="AJ500" s="96"/>
      <c r="AK500" s="96"/>
      <c r="AL500" s="96"/>
      <c r="AM500" s="96"/>
      <c r="AN500" s="96"/>
      <c r="AO500" s="96"/>
      <c r="AP500" s="96"/>
      <c r="AQ500" s="96"/>
      <c r="AR500" s="96"/>
      <c r="AS500" s="96"/>
      <c r="AT500" s="96"/>
      <c r="AU500" s="96"/>
      <c r="AV500" s="96"/>
      <c r="AW500" s="96"/>
      <c r="AX500" s="96"/>
      <c r="AY500" s="96"/>
      <c r="AZ500" s="96"/>
      <c r="BA500" s="96"/>
      <c r="BB500" s="96"/>
      <c r="BC500" s="96"/>
      <c r="BD500" s="96"/>
      <c r="BE500" s="96"/>
      <c r="BF500" s="96"/>
      <c r="BG500" s="96"/>
      <c r="BH500" s="96"/>
      <c r="BI500" s="96"/>
      <c r="BJ500" s="96"/>
      <c r="BK500" s="96"/>
      <c r="BL500" s="96"/>
      <c r="BM500" s="96"/>
      <c r="BN500" s="96"/>
      <c r="BO500" s="96"/>
      <c r="BP500" s="96"/>
      <c r="BQ500" s="96"/>
      <c r="BR500" s="96"/>
      <c r="BS500" s="96"/>
      <c r="BT500" s="96"/>
      <c r="BU500" s="96"/>
      <c r="BV500" s="96"/>
      <c r="BW500" s="96"/>
    </row>
    <row r="501" spans="2:75" ht="18.75" customHeight="1">
      <c r="B501" s="96"/>
      <c r="C501" s="96"/>
      <c r="D501" s="96"/>
      <c r="E501" s="96"/>
      <c r="F501" s="96"/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  <c r="U501" s="96"/>
      <c r="V501" s="96"/>
      <c r="W501" s="96"/>
      <c r="X501" s="96"/>
      <c r="Y501" s="96"/>
      <c r="Z501" s="96"/>
      <c r="AA501" s="96"/>
      <c r="AB501" s="96"/>
      <c r="AC501" s="96"/>
      <c r="AD501" s="96"/>
      <c r="AE501" s="96"/>
      <c r="AF501" s="96"/>
      <c r="AG501" s="96"/>
      <c r="AH501" s="96"/>
      <c r="AI501" s="96"/>
      <c r="AJ501" s="96"/>
      <c r="AK501" s="96"/>
      <c r="AL501" s="96"/>
      <c r="AM501" s="96"/>
      <c r="AN501" s="96"/>
      <c r="AO501" s="96"/>
      <c r="AP501" s="96"/>
      <c r="AQ501" s="96"/>
      <c r="AR501" s="96"/>
      <c r="AS501" s="96"/>
      <c r="AT501" s="96"/>
      <c r="AU501" s="96"/>
      <c r="AV501" s="96"/>
      <c r="AW501" s="96"/>
      <c r="AX501" s="96"/>
      <c r="AY501" s="96"/>
      <c r="AZ501" s="96"/>
      <c r="BA501" s="96"/>
      <c r="BB501" s="96"/>
      <c r="BC501" s="96"/>
      <c r="BD501" s="96"/>
      <c r="BE501" s="96"/>
      <c r="BF501" s="96"/>
      <c r="BG501" s="96"/>
      <c r="BH501" s="96"/>
      <c r="BI501" s="96"/>
      <c r="BJ501" s="96"/>
      <c r="BK501" s="96"/>
      <c r="BL501" s="96"/>
      <c r="BM501" s="96"/>
      <c r="BN501" s="96"/>
      <c r="BO501" s="96"/>
      <c r="BP501" s="96"/>
      <c r="BQ501" s="96"/>
      <c r="BR501" s="96"/>
      <c r="BS501" s="96"/>
      <c r="BT501" s="96"/>
      <c r="BU501" s="96"/>
      <c r="BV501" s="96"/>
      <c r="BW501" s="96"/>
    </row>
    <row r="502" spans="2:75" ht="18.75" customHeight="1">
      <c r="B502" s="96"/>
      <c r="C502" s="96"/>
      <c r="D502" s="96"/>
      <c r="E502" s="96"/>
      <c r="F502" s="96"/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  <c r="U502" s="96"/>
      <c r="V502" s="96"/>
      <c r="W502" s="96"/>
      <c r="X502" s="96"/>
      <c r="Y502" s="96"/>
      <c r="Z502" s="96"/>
      <c r="AA502" s="96"/>
      <c r="AB502" s="96"/>
      <c r="AC502" s="96"/>
      <c r="AD502" s="96"/>
      <c r="AE502" s="96"/>
      <c r="AF502" s="96"/>
      <c r="AG502" s="96"/>
      <c r="AH502" s="96"/>
      <c r="AI502" s="96"/>
      <c r="AJ502" s="96"/>
      <c r="AK502" s="96"/>
      <c r="AL502" s="96"/>
      <c r="AM502" s="96"/>
      <c r="AN502" s="96"/>
      <c r="AO502" s="96"/>
      <c r="AP502" s="96"/>
      <c r="AQ502" s="96"/>
      <c r="AR502" s="96"/>
      <c r="AS502" s="96"/>
      <c r="AT502" s="96"/>
      <c r="AU502" s="96"/>
      <c r="AV502" s="96"/>
      <c r="AW502" s="96"/>
      <c r="AX502" s="96"/>
      <c r="AY502" s="96"/>
      <c r="AZ502" s="96"/>
      <c r="BA502" s="96"/>
      <c r="BB502" s="96"/>
      <c r="BC502" s="96"/>
      <c r="BD502" s="96"/>
      <c r="BE502" s="96"/>
      <c r="BF502" s="96"/>
      <c r="BG502" s="96"/>
      <c r="BH502" s="96"/>
      <c r="BI502" s="96"/>
      <c r="BJ502" s="96"/>
      <c r="BK502" s="96"/>
      <c r="BL502" s="96"/>
      <c r="BM502" s="96"/>
      <c r="BN502" s="96"/>
      <c r="BO502" s="96"/>
      <c r="BP502" s="96"/>
      <c r="BQ502" s="96"/>
      <c r="BR502" s="96"/>
      <c r="BS502" s="96"/>
      <c r="BT502" s="96"/>
      <c r="BU502" s="96"/>
      <c r="BV502" s="96"/>
      <c r="BW502" s="96"/>
    </row>
    <row r="503" spans="2:75" ht="18.75" customHeight="1">
      <c r="B503" s="96"/>
      <c r="C503" s="96"/>
      <c r="D503" s="96"/>
      <c r="E503" s="96"/>
      <c r="F503" s="96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  <c r="W503" s="96"/>
      <c r="X503" s="96"/>
      <c r="Y503" s="96"/>
      <c r="Z503" s="96"/>
      <c r="AA503" s="96"/>
      <c r="AB503" s="96"/>
      <c r="AC503" s="96"/>
      <c r="AD503" s="96"/>
      <c r="AE503" s="96"/>
      <c r="AF503" s="96"/>
      <c r="AG503" s="96"/>
      <c r="AH503" s="96"/>
      <c r="AI503" s="96"/>
      <c r="AJ503" s="96"/>
      <c r="AK503" s="96"/>
      <c r="AL503" s="96"/>
      <c r="AM503" s="96"/>
      <c r="AN503" s="96"/>
      <c r="AO503" s="96"/>
      <c r="AP503" s="96"/>
      <c r="AQ503" s="96"/>
      <c r="AR503" s="96"/>
      <c r="AS503" s="96"/>
      <c r="AT503" s="96"/>
      <c r="AU503" s="96"/>
      <c r="AV503" s="96"/>
      <c r="AW503" s="96"/>
      <c r="AX503" s="96"/>
      <c r="AY503" s="96"/>
      <c r="AZ503" s="96"/>
      <c r="BA503" s="96"/>
      <c r="BB503" s="96"/>
      <c r="BC503" s="96"/>
      <c r="BD503" s="96"/>
      <c r="BE503" s="96"/>
      <c r="BF503" s="96"/>
      <c r="BG503" s="96"/>
      <c r="BH503" s="96"/>
      <c r="BI503" s="96"/>
      <c r="BJ503" s="96"/>
      <c r="BK503" s="96"/>
      <c r="BL503" s="96"/>
      <c r="BM503" s="96"/>
      <c r="BN503" s="96"/>
      <c r="BO503" s="96"/>
      <c r="BP503" s="96"/>
      <c r="BQ503" s="96"/>
      <c r="BR503" s="96"/>
      <c r="BS503" s="96"/>
      <c r="BT503" s="96"/>
      <c r="BU503" s="96"/>
      <c r="BV503" s="96"/>
      <c r="BW503" s="96"/>
    </row>
    <row r="504" spans="2:75" ht="18.75" customHeight="1">
      <c r="B504" s="96"/>
      <c r="C504" s="96"/>
      <c r="D504" s="96"/>
      <c r="E504" s="96"/>
      <c r="F504" s="96"/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  <c r="U504" s="96"/>
      <c r="V504" s="96"/>
      <c r="W504" s="96"/>
      <c r="X504" s="96"/>
      <c r="Y504" s="96"/>
      <c r="Z504" s="96"/>
      <c r="AA504" s="96"/>
      <c r="AB504" s="96"/>
      <c r="AC504" s="96"/>
      <c r="AD504" s="96"/>
      <c r="AE504" s="96"/>
      <c r="AF504" s="96"/>
      <c r="AG504" s="96"/>
      <c r="AH504" s="96"/>
      <c r="AI504" s="96"/>
      <c r="AJ504" s="96"/>
      <c r="AK504" s="96"/>
      <c r="AL504" s="96"/>
      <c r="AM504" s="96"/>
      <c r="AN504" s="96"/>
      <c r="AO504" s="96"/>
      <c r="AP504" s="96"/>
      <c r="AQ504" s="96"/>
      <c r="AR504" s="96"/>
      <c r="AS504" s="96"/>
      <c r="AT504" s="96"/>
      <c r="AU504" s="96"/>
      <c r="AV504" s="96"/>
      <c r="AW504" s="96"/>
      <c r="AX504" s="96"/>
      <c r="AY504" s="96"/>
      <c r="AZ504" s="96"/>
      <c r="BA504" s="96"/>
      <c r="BB504" s="96"/>
      <c r="BC504" s="96"/>
      <c r="BD504" s="96"/>
      <c r="BE504" s="96"/>
      <c r="BF504" s="96"/>
      <c r="BG504" s="96"/>
      <c r="BH504" s="96"/>
      <c r="BI504" s="96"/>
      <c r="BJ504" s="96"/>
      <c r="BK504" s="96"/>
      <c r="BL504" s="96"/>
      <c r="BM504" s="96"/>
      <c r="BN504" s="96"/>
      <c r="BO504" s="96"/>
      <c r="BP504" s="96"/>
      <c r="BQ504" s="96"/>
      <c r="BR504" s="96"/>
      <c r="BS504" s="96"/>
      <c r="BT504" s="96"/>
      <c r="BU504" s="96"/>
      <c r="BV504" s="96"/>
      <c r="BW504" s="96"/>
    </row>
    <row r="505" spans="2:75" ht="18.75" customHeight="1">
      <c r="B505" s="96"/>
      <c r="C505" s="96"/>
      <c r="D505" s="96"/>
      <c r="E505" s="96"/>
      <c r="F505" s="96"/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  <c r="U505" s="96"/>
      <c r="V505" s="96"/>
      <c r="W505" s="96"/>
      <c r="X505" s="96"/>
      <c r="Y505" s="96"/>
      <c r="Z505" s="96"/>
      <c r="AA505" s="96"/>
      <c r="AB505" s="96"/>
      <c r="AC505" s="96"/>
      <c r="AD505" s="96"/>
      <c r="AE505" s="96"/>
      <c r="AF505" s="96"/>
      <c r="AG505" s="96"/>
      <c r="AH505" s="96"/>
      <c r="AI505" s="96"/>
      <c r="AJ505" s="96"/>
      <c r="AK505" s="96"/>
      <c r="AL505" s="96"/>
      <c r="AM505" s="96"/>
      <c r="AN505" s="96"/>
      <c r="AO505" s="96"/>
      <c r="AP505" s="96"/>
      <c r="AQ505" s="96"/>
      <c r="AR505" s="96"/>
      <c r="AS505" s="96"/>
      <c r="AT505" s="96"/>
      <c r="AU505" s="96"/>
      <c r="AV505" s="96"/>
      <c r="AW505" s="96"/>
      <c r="AX505" s="96"/>
      <c r="AY505" s="96"/>
      <c r="AZ505" s="96"/>
      <c r="BA505" s="96"/>
      <c r="BB505" s="96"/>
      <c r="BC505" s="96"/>
      <c r="BD505" s="96"/>
      <c r="BE505" s="96"/>
      <c r="BF505" s="96"/>
      <c r="BG505" s="96"/>
      <c r="BH505" s="96"/>
      <c r="BI505" s="96"/>
      <c r="BJ505" s="96"/>
      <c r="BK505" s="96"/>
      <c r="BL505" s="96"/>
      <c r="BM505" s="96"/>
      <c r="BN505" s="96"/>
      <c r="BO505" s="96"/>
      <c r="BP505" s="96"/>
      <c r="BQ505" s="96"/>
      <c r="BR505" s="96"/>
      <c r="BS505" s="96"/>
      <c r="BT505" s="96"/>
      <c r="BU505" s="96"/>
      <c r="BV505" s="96"/>
      <c r="BW505" s="96"/>
    </row>
    <row r="506" spans="2:75" ht="18.75" customHeight="1">
      <c r="B506" s="96"/>
      <c r="C506" s="96"/>
      <c r="D506" s="96"/>
      <c r="E506" s="96"/>
      <c r="F506" s="96"/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  <c r="U506" s="96"/>
      <c r="V506" s="96"/>
      <c r="W506" s="96"/>
      <c r="X506" s="96"/>
      <c r="Y506" s="96"/>
      <c r="Z506" s="96"/>
      <c r="AA506" s="96"/>
      <c r="AB506" s="96"/>
      <c r="AC506" s="96"/>
      <c r="AD506" s="96"/>
      <c r="AE506" s="96"/>
      <c r="AF506" s="96"/>
      <c r="AG506" s="96"/>
      <c r="AH506" s="96"/>
      <c r="AI506" s="96"/>
      <c r="AJ506" s="96"/>
      <c r="AK506" s="96"/>
      <c r="AL506" s="96"/>
      <c r="AM506" s="96"/>
      <c r="AN506" s="96"/>
      <c r="AO506" s="96"/>
      <c r="AP506" s="96"/>
      <c r="AQ506" s="96"/>
      <c r="AR506" s="96"/>
      <c r="AS506" s="96"/>
      <c r="AT506" s="96"/>
      <c r="AU506" s="96"/>
      <c r="AV506" s="96"/>
      <c r="AW506" s="96"/>
      <c r="AX506" s="96"/>
      <c r="AY506" s="96"/>
      <c r="AZ506" s="96"/>
      <c r="BA506" s="96"/>
      <c r="BB506" s="96"/>
      <c r="BC506" s="96"/>
      <c r="BD506" s="96"/>
      <c r="BE506" s="96"/>
      <c r="BF506" s="96"/>
      <c r="BG506" s="96"/>
      <c r="BH506" s="96"/>
      <c r="BI506" s="96"/>
      <c r="BJ506" s="96"/>
      <c r="BK506" s="96"/>
      <c r="BL506" s="96"/>
      <c r="BM506" s="96"/>
      <c r="BN506" s="96"/>
      <c r="BO506" s="96"/>
      <c r="BP506" s="96"/>
      <c r="BQ506" s="96"/>
      <c r="BR506" s="96"/>
      <c r="BS506" s="96"/>
      <c r="BT506" s="96"/>
      <c r="BU506" s="96"/>
      <c r="BV506" s="96"/>
      <c r="BW506" s="96"/>
    </row>
    <row r="507" spans="2:75" ht="18.75" customHeight="1">
      <c r="B507" s="96"/>
      <c r="C507" s="96"/>
      <c r="D507" s="96"/>
      <c r="E507" s="96"/>
      <c r="F507" s="96"/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  <c r="U507" s="96"/>
      <c r="V507" s="96"/>
      <c r="W507" s="96"/>
      <c r="X507" s="96"/>
      <c r="Y507" s="96"/>
      <c r="Z507" s="96"/>
      <c r="AA507" s="96"/>
      <c r="AB507" s="96"/>
      <c r="AC507" s="96"/>
      <c r="AD507" s="96"/>
      <c r="AE507" s="96"/>
      <c r="AF507" s="96"/>
      <c r="AG507" s="96"/>
      <c r="AH507" s="96"/>
      <c r="AI507" s="96"/>
      <c r="AJ507" s="96"/>
      <c r="AK507" s="96"/>
      <c r="AL507" s="96"/>
      <c r="AM507" s="96"/>
      <c r="AN507" s="96"/>
      <c r="AO507" s="96"/>
      <c r="AP507" s="96"/>
      <c r="AQ507" s="96"/>
      <c r="AR507" s="96"/>
      <c r="AS507" s="96"/>
      <c r="AT507" s="96"/>
      <c r="AU507" s="96"/>
      <c r="AV507" s="96"/>
      <c r="AW507" s="96"/>
      <c r="AX507" s="96"/>
      <c r="AY507" s="96"/>
      <c r="AZ507" s="96"/>
      <c r="BA507" s="96"/>
      <c r="BB507" s="96"/>
      <c r="BC507" s="96"/>
      <c r="BD507" s="96"/>
      <c r="BE507" s="96"/>
      <c r="BF507" s="96"/>
      <c r="BG507" s="96"/>
      <c r="BH507" s="96"/>
      <c r="BI507" s="96"/>
      <c r="BJ507" s="96"/>
      <c r="BK507" s="96"/>
      <c r="BL507" s="96"/>
      <c r="BM507" s="96"/>
      <c r="BN507" s="96"/>
      <c r="BO507" s="96"/>
      <c r="BP507" s="96"/>
      <c r="BQ507" s="96"/>
      <c r="BR507" s="96"/>
      <c r="BS507" s="96"/>
      <c r="BT507" s="96"/>
      <c r="BU507" s="96"/>
      <c r="BV507" s="96"/>
      <c r="BW507" s="96"/>
    </row>
    <row r="508" spans="2:75" ht="18.75" customHeight="1">
      <c r="B508" s="96"/>
      <c r="C508" s="96"/>
      <c r="D508" s="96"/>
      <c r="E508" s="96"/>
      <c r="F508" s="96"/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  <c r="U508" s="96"/>
      <c r="V508" s="96"/>
      <c r="W508" s="96"/>
      <c r="X508" s="96"/>
      <c r="Y508" s="96"/>
      <c r="Z508" s="96"/>
      <c r="AA508" s="96"/>
      <c r="AB508" s="96"/>
      <c r="AC508" s="96"/>
      <c r="AD508" s="96"/>
      <c r="AE508" s="96"/>
      <c r="AF508" s="96"/>
      <c r="AG508" s="96"/>
      <c r="AH508" s="96"/>
      <c r="AI508" s="96"/>
      <c r="AJ508" s="96"/>
      <c r="AK508" s="96"/>
      <c r="AL508" s="96"/>
      <c r="AM508" s="96"/>
      <c r="AN508" s="96"/>
      <c r="AO508" s="96"/>
      <c r="AP508" s="96"/>
      <c r="AQ508" s="96"/>
      <c r="AR508" s="96"/>
      <c r="AS508" s="96"/>
      <c r="AT508" s="96"/>
      <c r="AU508" s="96"/>
      <c r="AV508" s="96"/>
      <c r="AW508" s="96"/>
      <c r="AX508" s="96"/>
      <c r="AY508" s="96"/>
      <c r="AZ508" s="96"/>
      <c r="BA508" s="96"/>
      <c r="BB508" s="96"/>
      <c r="BC508" s="96"/>
      <c r="BD508" s="96"/>
      <c r="BE508" s="96"/>
      <c r="BF508" s="96"/>
      <c r="BG508" s="96"/>
      <c r="BH508" s="96"/>
      <c r="BI508" s="96"/>
      <c r="BJ508" s="96"/>
      <c r="BK508" s="96"/>
      <c r="BL508" s="96"/>
      <c r="BM508" s="96"/>
      <c r="BN508" s="96"/>
      <c r="BO508" s="96"/>
      <c r="BP508" s="96"/>
      <c r="BQ508" s="96"/>
      <c r="BR508" s="96"/>
      <c r="BS508" s="96"/>
      <c r="BT508" s="96"/>
      <c r="BU508" s="96"/>
      <c r="BV508" s="96"/>
      <c r="BW508" s="96"/>
    </row>
    <row r="509" spans="2:75" ht="18.75" customHeight="1">
      <c r="B509" s="96"/>
      <c r="C509" s="96"/>
      <c r="D509" s="96"/>
      <c r="E509" s="96"/>
      <c r="F509" s="96"/>
      <c r="G509" s="96"/>
      <c r="H509" s="96"/>
      <c r="I509" s="96"/>
      <c r="J509" s="96"/>
      <c r="K509" s="96"/>
      <c r="L509" s="96"/>
      <c r="M509" s="96"/>
      <c r="N509" s="96"/>
      <c r="O509" s="96"/>
      <c r="P509" s="96"/>
      <c r="Q509" s="96"/>
      <c r="R509" s="96"/>
      <c r="S509" s="96"/>
      <c r="T509" s="96"/>
      <c r="U509" s="96"/>
      <c r="V509" s="96"/>
      <c r="W509" s="96"/>
      <c r="X509" s="96"/>
      <c r="Y509" s="96"/>
      <c r="Z509" s="96"/>
      <c r="AA509" s="96"/>
      <c r="AB509" s="96"/>
      <c r="AC509" s="96"/>
      <c r="AD509" s="96"/>
      <c r="AE509" s="96"/>
      <c r="AF509" s="96"/>
      <c r="AG509" s="96"/>
      <c r="AH509" s="96"/>
      <c r="AI509" s="96"/>
      <c r="AJ509" s="96"/>
      <c r="AK509" s="96"/>
      <c r="AL509" s="96"/>
      <c r="AM509" s="96"/>
      <c r="AN509" s="96"/>
      <c r="AO509" s="96"/>
      <c r="AP509" s="96"/>
      <c r="AQ509" s="96"/>
      <c r="AR509" s="96"/>
      <c r="AS509" s="96"/>
      <c r="AT509" s="96"/>
      <c r="AU509" s="96"/>
      <c r="AV509" s="96"/>
      <c r="AW509" s="96"/>
      <c r="AX509" s="96"/>
      <c r="AY509" s="96"/>
      <c r="AZ509" s="96"/>
      <c r="BA509" s="96"/>
      <c r="BB509" s="96"/>
      <c r="BC509" s="96"/>
      <c r="BD509" s="96"/>
      <c r="BE509" s="96"/>
      <c r="BF509" s="96"/>
      <c r="BG509" s="96"/>
      <c r="BH509" s="96"/>
      <c r="BI509" s="96"/>
      <c r="BJ509" s="96"/>
      <c r="BK509" s="96"/>
      <c r="BL509" s="96"/>
      <c r="BM509" s="96"/>
      <c r="BN509" s="96"/>
      <c r="BO509" s="96"/>
      <c r="BP509" s="96"/>
      <c r="BQ509" s="96"/>
      <c r="BR509" s="96"/>
      <c r="BS509" s="96"/>
      <c r="BT509" s="96"/>
      <c r="BU509" s="96"/>
      <c r="BV509" s="96"/>
      <c r="BW509" s="96"/>
    </row>
    <row r="510" spans="2:75" ht="18.75" customHeight="1">
      <c r="B510" s="96"/>
      <c r="C510" s="96"/>
      <c r="D510" s="96"/>
      <c r="E510" s="96"/>
      <c r="F510" s="96"/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  <c r="U510" s="96"/>
      <c r="V510" s="96"/>
      <c r="W510" s="96"/>
      <c r="X510" s="96"/>
      <c r="Y510" s="96"/>
      <c r="Z510" s="96"/>
      <c r="AA510" s="96"/>
      <c r="AB510" s="96"/>
      <c r="AC510" s="96"/>
      <c r="AD510" s="96"/>
      <c r="AE510" s="96"/>
      <c r="AF510" s="96"/>
      <c r="AG510" s="96"/>
      <c r="AH510" s="96"/>
      <c r="AI510" s="96"/>
      <c r="AJ510" s="96"/>
      <c r="AK510" s="96"/>
      <c r="AL510" s="96"/>
      <c r="AM510" s="96"/>
      <c r="AN510" s="96"/>
      <c r="AO510" s="96"/>
      <c r="AP510" s="96"/>
      <c r="AQ510" s="96"/>
      <c r="AR510" s="96"/>
      <c r="AS510" s="96"/>
      <c r="AT510" s="96"/>
      <c r="AU510" s="96"/>
      <c r="AV510" s="96"/>
      <c r="AW510" s="96"/>
      <c r="AX510" s="96"/>
      <c r="AY510" s="96"/>
      <c r="AZ510" s="96"/>
      <c r="BA510" s="96"/>
      <c r="BB510" s="96"/>
      <c r="BC510" s="96"/>
      <c r="BD510" s="96"/>
      <c r="BE510" s="96"/>
      <c r="BF510" s="96"/>
      <c r="BG510" s="96"/>
      <c r="BH510" s="96"/>
      <c r="BI510" s="96"/>
      <c r="BJ510" s="96"/>
      <c r="BK510" s="96"/>
      <c r="BL510" s="96"/>
      <c r="BM510" s="96"/>
      <c r="BN510" s="96"/>
      <c r="BO510" s="96"/>
      <c r="BP510" s="96"/>
      <c r="BQ510" s="96"/>
      <c r="BR510" s="96"/>
      <c r="BS510" s="96"/>
      <c r="BT510" s="96"/>
      <c r="BU510" s="96"/>
      <c r="BV510" s="96"/>
      <c r="BW510" s="96"/>
    </row>
    <row r="511" spans="2:75" ht="18.75" customHeight="1">
      <c r="B511" s="96"/>
      <c r="C511" s="96"/>
      <c r="D511" s="96"/>
      <c r="E511" s="96"/>
      <c r="F511" s="96"/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  <c r="U511" s="96"/>
      <c r="V511" s="96"/>
      <c r="W511" s="96"/>
      <c r="X511" s="96"/>
      <c r="Y511" s="96"/>
      <c r="Z511" s="96"/>
      <c r="AA511" s="96"/>
      <c r="AB511" s="96"/>
      <c r="AC511" s="96"/>
      <c r="AD511" s="96"/>
      <c r="AE511" s="96"/>
      <c r="AF511" s="96"/>
      <c r="AG511" s="96"/>
      <c r="AH511" s="96"/>
      <c r="AI511" s="96"/>
      <c r="AJ511" s="96"/>
      <c r="AK511" s="96"/>
      <c r="AL511" s="96"/>
      <c r="AM511" s="96"/>
      <c r="AN511" s="96"/>
      <c r="AO511" s="96"/>
      <c r="AP511" s="96"/>
      <c r="AQ511" s="96"/>
      <c r="AR511" s="96"/>
      <c r="AS511" s="96"/>
      <c r="AT511" s="96"/>
      <c r="AU511" s="96"/>
      <c r="AV511" s="96"/>
      <c r="AW511" s="96"/>
      <c r="AX511" s="96"/>
      <c r="AY511" s="96"/>
      <c r="AZ511" s="96"/>
      <c r="BA511" s="96"/>
      <c r="BB511" s="96"/>
      <c r="BC511" s="96"/>
      <c r="BD511" s="96"/>
      <c r="BE511" s="96"/>
      <c r="BF511" s="96"/>
      <c r="BG511" s="96"/>
      <c r="BH511" s="96"/>
      <c r="BI511" s="96"/>
      <c r="BJ511" s="96"/>
      <c r="BK511" s="96"/>
      <c r="BL511" s="96"/>
      <c r="BM511" s="96"/>
      <c r="BN511" s="96"/>
      <c r="BO511" s="96"/>
      <c r="BP511" s="96"/>
      <c r="BQ511" s="96"/>
      <c r="BR511" s="96"/>
      <c r="BS511" s="96"/>
      <c r="BT511" s="96"/>
      <c r="BU511" s="96"/>
      <c r="BV511" s="96"/>
      <c r="BW511" s="96"/>
    </row>
    <row r="512" spans="2:75" ht="18.75" customHeight="1">
      <c r="B512" s="96"/>
      <c r="C512" s="96"/>
      <c r="D512" s="96"/>
      <c r="E512" s="96"/>
      <c r="F512" s="96"/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  <c r="U512" s="96"/>
      <c r="V512" s="96"/>
      <c r="W512" s="96"/>
      <c r="X512" s="96"/>
      <c r="Y512" s="96"/>
      <c r="Z512" s="96"/>
      <c r="AA512" s="96"/>
      <c r="AB512" s="96"/>
      <c r="AC512" s="96"/>
      <c r="AD512" s="96"/>
      <c r="AE512" s="96"/>
      <c r="AF512" s="96"/>
      <c r="AG512" s="96"/>
      <c r="AH512" s="96"/>
      <c r="AI512" s="96"/>
      <c r="AJ512" s="96"/>
      <c r="AK512" s="96"/>
      <c r="AL512" s="96"/>
      <c r="AM512" s="96"/>
      <c r="AN512" s="96"/>
      <c r="AO512" s="96"/>
      <c r="AP512" s="96"/>
      <c r="AQ512" s="96"/>
      <c r="AR512" s="96"/>
      <c r="AS512" s="96"/>
      <c r="AT512" s="96"/>
      <c r="AU512" s="96"/>
      <c r="AV512" s="96"/>
      <c r="AW512" s="96"/>
      <c r="AX512" s="96"/>
      <c r="AY512" s="96"/>
      <c r="AZ512" s="96"/>
      <c r="BA512" s="96"/>
      <c r="BB512" s="96"/>
      <c r="BC512" s="96"/>
      <c r="BD512" s="96"/>
      <c r="BE512" s="96"/>
      <c r="BF512" s="96"/>
      <c r="BG512" s="96"/>
      <c r="BH512" s="96"/>
      <c r="BI512" s="96"/>
      <c r="BJ512" s="96"/>
      <c r="BK512" s="96"/>
      <c r="BL512" s="96"/>
      <c r="BM512" s="96"/>
      <c r="BN512" s="96"/>
      <c r="BO512" s="96"/>
      <c r="BP512" s="96"/>
      <c r="BQ512" s="96"/>
      <c r="BR512" s="96"/>
      <c r="BS512" s="96"/>
      <c r="BT512" s="96"/>
      <c r="BU512" s="96"/>
      <c r="BV512" s="96"/>
      <c r="BW512" s="96"/>
    </row>
    <row r="513" spans="2:75" ht="18.75" customHeight="1">
      <c r="B513" s="96"/>
      <c r="C513" s="96"/>
      <c r="D513" s="96"/>
      <c r="E513" s="96"/>
      <c r="F513" s="96"/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  <c r="U513" s="96"/>
      <c r="V513" s="96"/>
      <c r="W513" s="96"/>
      <c r="X513" s="96"/>
      <c r="Y513" s="96"/>
      <c r="Z513" s="96"/>
      <c r="AA513" s="96"/>
      <c r="AB513" s="96"/>
      <c r="AC513" s="96"/>
      <c r="AD513" s="96"/>
      <c r="AE513" s="96"/>
      <c r="AF513" s="96"/>
      <c r="AG513" s="96"/>
      <c r="AH513" s="96"/>
      <c r="AI513" s="96"/>
      <c r="AJ513" s="96"/>
      <c r="AK513" s="96"/>
      <c r="AL513" s="96"/>
      <c r="AM513" s="96"/>
      <c r="AN513" s="96"/>
      <c r="AO513" s="96"/>
      <c r="AP513" s="96"/>
      <c r="AQ513" s="96"/>
      <c r="AR513" s="96"/>
      <c r="AS513" s="96"/>
      <c r="AT513" s="96"/>
      <c r="AU513" s="96"/>
      <c r="AV513" s="96"/>
      <c r="AW513" s="96"/>
      <c r="AX513" s="96"/>
      <c r="AY513" s="96"/>
      <c r="AZ513" s="96"/>
      <c r="BA513" s="96"/>
      <c r="BB513" s="96"/>
      <c r="BC513" s="96"/>
      <c r="BD513" s="96"/>
      <c r="BE513" s="96"/>
      <c r="BF513" s="96"/>
      <c r="BG513" s="96"/>
      <c r="BH513" s="96"/>
      <c r="BI513" s="96"/>
      <c r="BJ513" s="96"/>
      <c r="BK513" s="96"/>
      <c r="BL513" s="96"/>
      <c r="BM513" s="96"/>
      <c r="BN513" s="96"/>
      <c r="BO513" s="96"/>
      <c r="BP513" s="96"/>
      <c r="BQ513" s="96"/>
      <c r="BR513" s="96"/>
      <c r="BS513" s="96"/>
      <c r="BT513" s="96"/>
      <c r="BU513" s="96"/>
      <c r="BV513" s="96"/>
      <c r="BW513" s="96"/>
    </row>
    <row r="514" spans="2:75" ht="18.75" customHeight="1">
      <c r="B514" s="96"/>
      <c r="C514" s="96"/>
      <c r="D514" s="96"/>
      <c r="E514" s="96"/>
      <c r="F514" s="96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  <c r="AB514" s="96"/>
      <c r="AC514" s="96"/>
      <c r="AD514" s="96"/>
      <c r="AE514" s="96"/>
      <c r="AF514" s="96"/>
      <c r="AG514" s="96"/>
      <c r="AH514" s="96"/>
      <c r="AI514" s="96"/>
      <c r="AJ514" s="96"/>
      <c r="AK514" s="96"/>
      <c r="AL514" s="96"/>
      <c r="AM514" s="96"/>
      <c r="AN514" s="96"/>
      <c r="AO514" s="96"/>
      <c r="AP514" s="96"/>
      <c r="AQ514" s="96"/>
      <c r="AR514" s="96"/>
      <c r="AS514" s="96"/>
      <c r="AT514" s="96"/>
      <c r="AU514" s="96"/>
      <c r="AV514" s="96"/>
      <c r="AW514" s="96"/>
      <c r="AX514" s="96"/>
      <c r="AY514" s="96"/>
      <c r="AZ514" s="96"/>
      <c r="BA514" s="96"/>
      <c r="BB514" s="96"/>
      <c r="BC514" s="96"/>
      <c r="BD514" s="96"/>
      <c r="BE514" s="96"/>
      <c r="BF514" s="96"/>
      <c r="BG514" s="96"/>
      <c r="BH514" s="96"/>
      <c r="BI514" s="96"/>
      <c r="BJ514" s="96"/>
      <c r="BK514" s="96"/>
      <c r="BL514" s="96"/>
      <c r="BM514" s="96"/>
      <c r="BN514" s="96"/>
      <c r="BO514" s="96"/>
      <c r="BP514" s="96"/>
      <c r="BQ514" s="96"/>
      <c r="BR514" s="96"/>
      <c r="BS514" s="96"/>
      <c r="BT514" s="96"/>
      <c r="BU514" s="96"/>
      <c r="BV514" s="96"/>
      <c r="BW514" s="96"/>
    </row>
    <row r="515" spans="2:75" ht="18.75" customHeight="1">
      <c r="B515" s="96"/>
      <c r="C515" s="96"/>
      <c r="D515" s="96"/>
      <c r="E515" s="96"/>
      <c r="F515" s="96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  <c r="AB515" s="96"/>
      <c r="AC515" s="96"/>
      <c r="AD515" s="96"/>
      <c r="AE515" s="96"/>
      <c r="AF515" s="96"/>
      <c r="AG515" s="96"/>
      <c r="AH515" s="96"/>
      <c r="AI515" s="96"/>
      <c r="AJ515" s="96"/>
      <c r="AK515" s="96"/>
      <c r="AL515" s="96"/>
      <c r="AM515" s="96"/>
      <c r="AN515" s="96"/>
      <c r="AO515" s="96"/>
      <c r="AP515" s="96"/>
      <c r="AQ515" s="96"/>
      <c r="AR515" s="96"/>
      <c r="AS515" s="96"/>
      <c r="AT515" s="96"/>
      <c r="AU515" s="96"/>
      <c r="AV515" s="96"/>
      <c r="AW515" s="96"/>
      <c r="AX515" s="96"/>
      <c r="AY515" s="96"/>
      <c r="AZ515" s="96"/>
      <c r="BA515" s="96"/>
      <c r="BB515" s="96"/>
      <c r="BC515" s="96"/>
      <c r="BD515" s="96"/>
      <c r="BE515" s="96"/>
      <c r="BF515" s="96"/>
      <c r="BG515" s="96"/>
      <c r="BH515" s="96"/>
      <c r="BI515" s="96"/>
      <c r="BJ515" s="96"/>
      <c r="BK515" s="96"/>
      <c r="BL515" s="96"/>
      <c r="BM515" s="96"/>
      <c r="BN515" s="96"/>
      <c r="BO515" s="96"/>
      <c r="BP515" s="96"/>
      <c r="BQ515" s="96"/>
      <c r="BR515" s="96"/>
      <c r="BS515" s="96"/>
      <c r="BT515" s="96"/>
      <c r="BU515" s="96"/>
      <c r="BV515" s="96"/>
      <c r="BW515" s="96"/>
    </row>
    <row r="516" spans="2:75" ht="18.75" customHeight="1">
      <c r="B516" s="96"/>
      <c r="C516" s="96"/>
      <c r="D516" s="96"/>
      <c r="E516" s="96"/>
      <c r="F516" s="96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  <c r="AB516" s="96"/>
      <c r="AC516" s="96"/>
      <c r="AD516" s="96"/>
      <c r="AE516" s="96"/>
      <c r="AF516" s="96"/>
      <c r="AG516" s="96"/>
      <c r="AH516" s="96"/>
      <c r="AI516" s="96"/>
      <c r="AJ516" s="96"/>
      <c r="AK516" s="96"/>
      <c r="AL516" s="96"/>
      <c r="AM516" s="96"/>
      <c r="AN516" s="96"/>
      <c r="AO516" s="96"/>
      <c r="AP516" s="96"/>
      <c r="AQ516" s="96"/>
      <c r="AR516" s="96"/>
      <c r="AS516" s="96"/>
      <c r="AT516" s="96"/>
      <c r="AU516" s="96"/>
      <c r="AV516" s="96"/>
      <c r="AW516" s="96"/>
      <c r="AX516" s="96"/>
      <c r="AY516" s="96"/>
      <c r="AZ516" s="96"/>
      <c r="BA516" s="96"/>
      <c r="BB516" s="96"/>
      <c r="BC516" s="96"/>
      <c r="BD516" s="96"/>
      <c r="BE516" s="96"/>
      <c r="BF516" s="96"/>
      <c r="BG516" s="96"/>
      <c r="BH516" s="96"/>
      <c r="BI516" s="96"/>
      <c r="BJ516" s="96"/>
      <c r="BK516" s="96"/>
      <c r="BL516" s="96"/>
      <c r="BM516" s="96"/>
      <c r="BN516" s="96"/>
      <c r="BO516" s="96"/>
      <c r="BP516" s="96"/>
      <c r="BQ516" s="96"/>
      <c r="BR516" s="96"/>
      <c r="BS516" s="96"/>
      <c r="BT516" s="96"/>
      <c r="BU516" s="96"/>
      <c r="BV516" s="96"/>
      <c r="BW516" s="96"/>
    </row>
    <row r="517" spans="2:75" ht="18.75" customHeight="1">
      <c r="B517" s="96"/>
      <c r="C517" s="96"/>
      <c r="D517" s="96"/>
      <c r="E517" s="96"/>
      <c r="F517" s="96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  <c r="AB517" s="96"/>
      <c r="AC517" s="96"/>
      <c r="AD517" s="96"/>
      <c r="AE517" s="96"/>
      <c r="AF517" s="96"/>
      <c r="AG517" s="96"/>
      <c r="AH517" s="96"/>
      <c r="AI517" s="96"/>
      <c r="AJ517" s="96"/>
      <c r="AK517" s="96"/>
      <c r="AL517" s="96"/>
      <c r="AM517" s="96"/>
      <c r="AN517" s="96"/>
      <c r="AO517" s="96"/>
      <c r="AP517" s="96"/>
      <c r="AQ517" s="96"/>
      <c r="AR517" s="96"/>
      <c r="AS517" s="96"/>
      <c r="AT517" s="96"/>
      <c r="AU517" s="96"/>
      <c r="AV517" s="96"/>
      <c r="AW517" s="96"/>
      <c r="AX517" s="96"/>
      <c r="AY517" s="96"/>
      <c r="AZ517" s="96"/>
      <c r="BA517" s="96"/>
      <c r="BB517" s="96"/>
      <c r="BC517" s="96"/>
      <c r="BD517" s="96"/>
      <c r="BE517" s="96"/>
      <c r="BF517" s="96"/>
      <c r="BG517" s="96"/>
      <c r="BH517" s="96"/>
      <c r="BI517" s="96"/>
      <c r="BJ517" s="96"/>
      <c r="BK517" s="96"/>
      <c r="BL517" s="96"/>
      <c r="BM517" s="96"/>
      <c r="BN517" s="96"/>
      <c r="BO517" s="96"/>
      <c r="BP517" s="96"/>
      <c r="BQ517" s="96"/>
      <c r="BR517" s="96"/>
      <c r="BS517" s="96"/>
      <c r="BT517" s="96"/>
      <c r="BU517" s="96"/>
      <c r="BV517" s="96"/>
      <c r="BW517" s="96"/>
    </row>
    <row r="518" spans="2:75" ht="18.75" customHeight="1">
      <c r="B518" s="96"/>
      <c r="C518" s="96"/>
      <c r="D518" s="96"/>
      <c r="E518" s="96"/>
      <c r="F518" s="96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  <c r="AB518" s="96"/>
      <c r="AC518" s="96"/>
      <c r="AD518" s="96"/>
      <c r="AE518" s="96"/>
      <c r="AF518" s="96"/>
      <c r="AG518" s="96"/>
      <c r="AH518" s="96"/>
      <c r="AI518" s="96"/>
      <c r="AJ518" s="96"/>
      <c r="AK518" s="96"/>
      <c r="AL518" s="96"/>
      <c r="AM518" s="96"/>
      <c r="AN518" s="96"/>
      <c r="AO518" s="96"/>
      <c r="AP518" s="96"/>
      <c r="AQ518" s="96"/>
      <c r="AR518" s="96"/>
      <c r="AS518" s="96"/>
      <c r="AT518" s="96"/>
      <c r="AU518" s="96"/>
      <c r="AV518" s="96"/>
      <c r="AW518" s="96"/>
      <c r="AX518" s="96"/>
      <c r="AY518" s="96"/>
      <c r="AZ518" s="96"/>
      <c r="BA518" s="96"/>
      <c r="BB518" s="96"/>
      <c r="BC518" s="96"/>
      <c r="BD518" s="96"/>
      <c r="BE518" s="96"/>
      <c r="BF518" s="96"/>
      <c r="BG518" s="96"/>
      <c r="BH518" s="96"/>
      <c r="BI518" s="96"/>
      <c r="BJ518" s="96"/>
      <c r="BK518" s="96"/>
      <c r="BL518" s="96"/>
      <c r="BM518" s="96"/>
      <c r="BN518" s="96"/>
      <c r="BO518" s="96"/>
      <c r="BP518" s="96"/>
      <c r="BQ518" s="96"/>
      <c r="BR518" s="96"/>
      <c r="BS518" s="96"/>
      <c r="BT518" s="96"/>
      <c r="BU518" s="96"/>
      <c r="BV518" s="96"/>
      <c r="BW518" s="96"/>
    </row>
    <row r="519" spans="2:75" ht="18.75" customHeight="1">
      <c r="B519" s="96"/>
      <c r="C519" s="96"/>
      <c r="D519" s="96"/>
      <c r="E519" s="96"/>
      <c r="F519" s="96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  <c r="AB519" s="96"/>
      <c r="AC519" s="96"/>
      <c r="AD519" s="96"/>
      <c r="AE519" s="96"/>
      <c r="AF519" s="96"/>
      <c r="AG519" s="96"/>
      <c r="AH519" s="96"/>
      <c r="AI519" s="96"/>
      <c r="AJ519" s="96"/>
      <c r="AK519" s="96"/>
      <c r="AL519" s="96"/>
      <c r="AM519" s="96"/>
      <c r="AN519" s="96"/>
      <c r="AO519" s="96"/>
      <c r="AP519" s="96"/>
      <c r="AQ519" s="96"/>
      <c r="AR519" s="96"/>
      <c r="AS519" s="96"/>
      <c r="AT519" s="96"/>
      <c r="AU519" s="96"/>
      <c r="AV519" s="96"/>
      <c r="AW519" s="96"/>
      <c r="AX519" s="96"/>
      <c r="AY519" s="96"/>
      <c r="AZ519" s="96"/>
      <c r="BA519" s="96"/>
      <c r="BB519" s="96"/>
      <c r="BC519" s="96"/>
      <c r="BD519" s="96"/>
      <c r="BE519" s="96"/>
      <c r="BF519" s="96"/>
      <c r="BG519" s="96"/>
      <c r="BH519" s="96"/>
      <c r="BI519" s="96"/>
      <c r="BJ519" s="96"/>
      <c r="BK519" s="96"/>
      <c r="BL519" s="96"/>
      <c r="BM519" s="96"/>
      <c r="BN519" s="96"/>
      <c r="BO519" s="96"/>
      <c r="BP519" s="96"/>
      <c r="BQ519" s="96"/>
      <c r="BR519" s="96"/>
      <c r="BS519" s="96"/>
      <c r="BT519" s="96"/>
      <c r="BU519" s="96"/>
      <c r="BV519" s="96"/>
      <c r="BW519" s="96"/>
    </row>
    <row r="520" spans="2:75" ht="18.75" customHeight="1">
      <c r="B520" s="96"/>
      <c r="C520" s="96"/>
      <c r="D520" s="96"/>
      <c r="E520" s="96"/>
      <c r="F520" s="96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96"/>
      <c r="AB520" s="96"/>
      <c r="AC520" s="96"/>
      <c r="AD520" s="96"/>
      <c r="AE520" s="96"/>
      <c r="AF520" s="96"/>
      <c r="AG520" s="96"/>
      <c r="AH520" s="96"/>
      <c r="AI520" s="96"/>
      <c r="AJ520" s="96"/>
      <c r="AK520" s="96"/>
      <c r="AL520" s="96"/>
      <c r="AM520" s="96"/>
      <c r="AN520" s="96"/>
      <c r="AO520" s="96"/>
      <c r="AP520" s="96"/>
      <c r="AQ520" s="96"/>
      <c r="AR520" s="96"/>
      <c r="AS520" s="96"/>
      <c r="AT520" s="96"/>
      <c r="AU520" s="96"/>
      <c r="AV520" s="96"/>
      <c r="AW520" s="96"/>
      <c r="AX520" s="96"/>
      <c r="AY520" s="96"/>
      <c r="AZ520" s="96"/>
      <c r="BA520" s="96"/>
      <c r="BB520" s="96"/>
      <c r="BC520" s="96"/>
      <c r="BD520" s="96"/>
      <c r="BE520" s="96"/>
      <c r="BF520" s="96"/>
      <c r="BG520" s="96"/>
      <c r="BH520" s="96"/>
      <c r="BI520" s="96"/>
      <c r="BJ520" s="96"/>
      <c r="BK520" s="96"/>
      <c r="BL520" s="96"/>
      <c r="BM520" s="96"/>
      <c r="BN520" s="96"/>
      <c r="BO520" s="96"/>
      <c r="BP520" s="96"/>
      <c r="BQ520" s="96"/>
      <c r="BR520" s="96"/>
      <c r="BS520" s="96"/>
      <c r="BT520" s="96"/>
      <c r="BU520" s="96"/>
      <c r="BV520" s="96"/>
      <c r="BW520" s="96"/>
    </row>
    <row r="521" spans="2:75" ht="18.75" customHeight="1">
      <c r="B521" s="96"/>
      <c r="C521" s="96"/>
      <c r="D521" s="96"/>
      <c r="E521" s="96"/>
      <c r="F521" s="96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  <c r="AB521" s="96"/>
      <c r="AC521" s="96"/>
      <c r="AD521" s="96"/>
      <c r="AE521" s="96"/>
      <c r="AF521" s="96"/>
      <c r="AG521" s="96"/>
      <c r="AH521" s="96"/>
      <c r="AI521" s="96"/>
      <c r="AJ521" s="96"/>
      <c r="AK521" s="96"/>
      <c r="AL521" s="96"/>
      <c r="AM521" s="96"/>
      <c r="AN521" s="96"/>
      <c r="AO521" s="96"/>
      <c r="AP521" s="96"/>
      <c r="AQ521" s="96"/>
      <c r="AR521" s="96"/>
      <c r="AS521" s="96"/>
      <c r="AT521" s="96"/>
      <c r="AU521" s="96"/>
      <c r="AV521" s="96"/>
      <c r="AW521" s="96"/>
      <c r="AX521" s="96"/>
      <c r="AY521" s="96"/>
      <c r="AZ521" s="96"/>
      <c r="BA521" s="96"/>
      <c r="BB521" s="96"/>
      <c r="BC521" s="96"/>
      <c r="BD521" s="96"/>
      <c r="BE521" s="96"/>
      <c r="BF521" s="96"/>
      <c r="BG521" s="96"/>
      <c r="BH521" s="96"/>
      <c r="BI521" s="96"/>
      <c r="BJ521" s="96"/>
      <c r="BK521" s="96"/>
      <c r="BL521" s="96"/>
      <c r="BM521" s="96"/>
      <c r="BN521" s="96"/>
      <c r="BO521" s="96"/>
      <c r="BP521" s="96"/>
      <c r="BQ521" s="96"/>
      <c r="BR521" s="96"/>
      <c r="BS521" s="96"/>
      <c r="BT521" s="96"/>
      <c r="BU521" s="96"/>
      <c r="BV521" s="96"/>
      <c r="BW521" s="96"/>
    </row>
    <row r="522" spans="2:75" ht="18.75" customHeight="1">
      <c r="B522" s="96"/>
      <c r="C522" s="96"/>
      <c r="D522" s="96"/>
      <c r="E522" s="96"/>
      <c r="F522" s="96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  <c r="AB522" s="96"/>
      <c r="AC522" s="96"/>
      <c r="AD522" s="96"/>
      <c r="AE522" s="96"/>
      <c r="AF522" s="96"/>
      <c r="AG522" s="96"/>
      <c r="AH522" s="96"/>
      <c r="AI522" s="96"/>
      <c r="AJ522" s="96"/>
      <c r="AK522" s="96"/>
      <c r="AL522" s="96"/>
      <c r="AM522" s="96"/>
      <c r="AN522" s="96"/>
      <c r="AO522" s="96"/>
      <c r="AP522" s="96"/>
      <c r="AQ522" s="96"/>
      <c r="AR522" s="96"/>
      <c r="AS522" s="96"/>
      <c r="AT522" s="96"/>
      <c r="AU522" s="96"/>
      <c r="AV522" s="96"/>
      <c r="AW522" s="96"/>
      <c r="AX522" s="96"/>
      <c r="AY522" s="96"/>
      <c r="AZ522" s="96"/>
      <c r="BA522" s="96"/>
      <c r="BB522" s="96"/>
      <c r="BC522" s="96"/>
      <c r="BD522" s="96"/>
      <c r="BE522" s="96"/>
      <c r="BF522" s="96"/>
      <c r="BG522" s="96"/>
      <c r="BH522" s="96"/>
      <c r="BI522" s="96"/>
      <c r="BJ522" s="96"/>
      <c r="BK522" s="96"/>
      <c r="BL522" s="96"/>
      <c r="BM522" s="96"/>
      <c r="BN522" s="96"/>
      <c r="BO522" s="96"/>
      <c r="BP522" s="96"/>
      <c r="BQ522" s="96"/>
      <c r="BR522" s="96"/>
      <c r="BS522" s="96"/>
      <c r="BT522" s="96"/>
      <c r="BU522" s="96"/>
      <c r="BV522" s="96"/>
      <c r="BW522" s="96"/>
    </row>
    <row r="523" spans="2:75" ht="18.75" customHeight="1">
      <c r="B523" s="96"/>
      <c r="C523" s="96"/>
      <c r="D523" s="96"/>
      <c r="E523" s="96"/>
      <c r="F523" s="96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  <c r="AB523" s="96"/>
      <c r="AC523" s="96"/>
      <c r="AD523" s="96"/>
      <c r="AE523" s="96"/>
      <c r="AF523" s="96"/>
      <c r="AG523" s="96"/>
      <c r="AH523" s="96"/>
      <c r="AI523" s="96"/>
      <c r="AJ523" s="96"/>
      <c r="AK523" s="96"/>
      <c r="AL523" s="96"/>
      <c r="AM523" s="96"/>
      <c r="AN523" s="96"/>
      <c r="AO523" s="96"/>
      <c r="AP523" s="96"/>
      <c r="AQ523" s="96"/>
      <c r="AR523" s="96"/>
      <c r="AS523" s="96"/>
      <c r="AT523" s="96"/>
      <c r="AU523" s="96"/>
      <c r="AV523" s="96"/>
      <c r="AW523" s="96"/>
      <c r="AX523" s="96"/>
      <c r="AY523" s="96"/>
      <c r="AZ523" s="96"/>
      <c r="BA523" s="96"/>
      <c r="BB523" s="96"/>
      <c r="BC523" s="96"/>
      <c r="BD523" s="96"/>
      <c r="BE523" s="96"/>
      <c r="BF523" s="96"/>
      <c r="BG523" s="96"/>
      <c r="BH523" s="96"/>
      <c r="BI523" s="96"/>
      <c r="BJ523" s="96"/>
      <c r="BK523" s="96"/>
      <c r="BL523" s="96"/>
      <c r="BM523" s="96"/>
      <c r="BN523" s="96"/>
      <c r="BO523" s="96"/>
      <c r="BP523" s="96"/>
      <c r="BQ523" s="96"/>
      <c r="BR523" s="96"/>
      <c r="BS523" s="96"/>
      <c r="BT523" s="96"/>
      <c r="BU523" s="96"/>
      <c r="BV523" s="96"/>
      <c r="BW523" s="96"/>
    </row>
    <row r="524" spans="2:75" ht="18.75" customHeight="1">
      <c r="B524" s="96"/>
      <c r="C524" s="96"/>
      <c r="D524" s="96"/>
      <c r="E524" s="96"/>
      <c r="F524" s="96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  <c r="AB524" s="96"/>
      <c r="AC524" s="96"/>
      <c r="AD524" s="96"/>
      <c r="AE524" s="96"/>
      <c r="AF524" s="96"/>
      <c r="AG524" s="96"/>
      <c r="AH524" s="96"/>
      <c r="AI524" s="96"/>
      <c r="AJ524" s="96"/>
      <c r="AK524" s="96"/>
      <c r="AL524" s="96"/>
      <c r="AM524" s="96"/>
      <c r="AN524" s="96"/>
      <c r="AO524" s="96"/>
      <c r="AP524" s="96"/>
      <c r="AQ524" s="96"/>
      <c r="AR524" s="96"/>
      <c r="AS524" s="96"/>
      <c r="AT524" s="96"/>
      <c r="AU524" s="96"/>
      <c r="AV524" s="96"/>
      <c r="AW524" s="96"/>
      <c r="AX524" s="96"/>
      <c r="AY524" s="96"/>
      <c r="AZ524" s="96"/>
      <c r="BA524" s="96"/>
      <c r="BB524" s="96"/>
      <c r="BC524" s="96"/>
      <c r="BD524" s="96"/>
      <c r="BE524" s="96"/>
      <c r="BF524" s="96"/>
      <c r="BG524" s="96"/>
      <c r="BH524" s="96"/>
      <c r="BI524" s="96"/>
      <c r="BJ524" s="96"/>
      <c r="BK524" s="96"/>
      <c r="BL524" s="96"/>
      <c r="BM524" s="96"/>
      <c r="BN524" s="96"/>
      <c r="BO524" s="96"/>
      <c r="BP524" s="96"/>
      <c r="BQ524" s="96"/>
      <c r="BR524" s="96"/>
      <c r="BS524" s="96"/>
      <c r="BT524" s="96"/>
      <c r="BU524" s="96"/>
      <c r="BV524" s="96"/>
      <c r="BW524" s="96"/>
    </row>
    <row r="525" spans="2:75" ht="18.75" customHeight="1">
      <c r="B525" s="96"/>
      <c r="C525" s="96"/>
      <c r="D525" s="96"/>
      <c r="E525" s="96"/>
      <c r="F525" s="96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  <c r="AB525" s="96"/>
      <c r="AC525" s="96"/>
      <c r="AD525" s="96"/>
      <c r="AE525" s="96"/>
      <c r="AF525" s="96"/>
      <c r="AG525" s="96"/>
      <c r="AH525" s="96"/>
      <c r="AI525" s="96"/>
      <c r="AJ525" s="96"/>
      <c r="AK525" s="96"/>
      <c r="AL525" s="96"/>
      <c r="AM525" s="96"/>
      <c r="AN525" s="96"/>
      <c r="AO525" s="96"/>
      <c r="AP525" s="96"/>
      <c r="AQ525" s="96"/>
      <c r="AR525" s="96"/>
      <c r="AS525" s="96"/>
      <c r="AT525" s="96"/>
      <c r="AU525" s="96"/>
      <c r="AV525" s="96"/>
      <c r="AW525" s="96"/>
      <c r="AX525" s="96"/>
      <c r="AY525" s="96"/>
      <c r="AZ525" s="96"/>
      <c r="BA525" s="96"/>
      <c r="BB525" s="96"/>
      <c r="BC525" s="96"/>
      <c r="BD525" s="96"/>
      <c r="BE525" s="96"/>
      <c r="BF525" s="96"/>
      <c r="BG525" s="96"/>
      <c r="BH525" s="96"/>
      <c r="BI525" s="96"/>
      <c r="BJ525" s="96"/>
      <c r="BK525" s="96"/>
      <c r="BL525" s="96"/>
      <c r="BM525" s="96"/>
      <c r="BN525" s="96"/>
      <c r="BO525" s="96"/>
      <c r="BP525" s="96"/>
      <c r="BQ525" s="96"/>
      <c r="BR525" s="96"/>
      <c r="BS525" s="96"/>
      <c r="BT525" s="96"/>
      <c r="BU525" s="96"/>
      <c r="BV525" s="96"/>
      <c r="BW525" s="96"/>
    </row>
    <row r="526" spans="2:75" ht="18.75" customHeight="1">
      <c r="B526" s="96"/>
      <c r="C526" s="96"/>
      <c r="D526" s="96"/>
      <c r="E526" s="96"/>
      <c r="F526" s="96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  <c r="AB526" s="96"/>
      <c r="AC526" s="96"/>
      <c r="AD526" s="96"/>
      <c r="AE526" s="96"/>
      <c r="AF526" s="96"/>
      <c r="AG526" s="96"/>
      <c r="AH526" s="96"/>
      <c r="AI526" s="96"/>
      <c r="AJ526" s="96"/>
      <c r="AK526" s="96"/>
      <c r="AL526" s="96"/>
      <c r="AM526" s="96"/>
      <c r="AN526" s="96"/>
      <c r="AO526" s="96"/>
      <c r="AP526" s="96"/>
      <c r="AQ526" s="96"/>
      <c r="AR526" s="96"/>
      <c r="AS526" s="96"/>
      <c r="AT526" s="96"/>
      <c r="AU526" s="96"/>
      <c r="AV526" s="96"/>
      <c r="AW526" s="96"/>
      <c r="AX526" s="96"/>
      <c r="AY526" s="96"/>
      <c r="AZ526" s="96"/>
      <c r="BA526" s="96"/>
      <c r="BB526" s="96"/>
      <c r="BC526" s="96"/>
      <c r="BD526" s="96"/>
      <c r="BE526" s="96"/>
      <c r="BF526" s="96"/>
      <c r="BG526" s="96"/>
      <c r="BH526" s="96"/>
      <c r="BI526" s="96"/>
      <c r="BJ526" s="96"/>
      <c r="BK526" s="96"/>
      <c r="BL526" s="96"/>
      <c r="BM526" s="96"/>
      <c r="BN526" s="96"/>
      <c r="BO526" s="96"/>
      <c r="BP526" s="96"/>
      <c r="BQ526" s="96"/>
      <c r="BR526" s="96"/>
      <c r="BS526" s="96"/>
      <c r="BT526" s="96"/>
      <c r="BU526" s="96"/>
      <c r="BV526" s="96"/>
      <c r="BW526" s="96"/>
    </row>
    <row r="527" spans="2:75" ht="18.75" customHeight="1">
      <c r="B527" s="96"/>
      <c r="C527" s="96"/>
      <c r="D527" s="96"/>
      <c r="E527" s="96"/>
      <c r="F527" s="96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  <c r="AB527" s="96"/>
      <c r="AC527" s="96"/>
      <c r="AD527" s="96"/>
      <c r="AE527" s="96"/>
      <c r="AF527" s="96"/>
      <c r="AG527" s="96"/>
      <c r="AH527" s="96"/>
      <c r="AI527" s="96"/>
      <c r="AJ527" s="96"/>
      <c r="AK527" s="96"/>
      <c r="AL527" s="96"/>
      <c r="AM527" s="96"/>
      <c r="AN527" s="96"/>
      <c r="AO527" s="96"/>
      <c r="AP527" s="96"/>
      <c r="AQ527" s="96"/>
      <c r="AR527" s="96"/>
      <c r="AS527" s="96"/>
      <c r="AT527" s="96"/>
      <c r="AU527" s="96"/>
      <c r="AV527" s="96"/>
      <c r="AW527" s="96"/>
      <c r="AX527" s="96"/>
      <c r="AY527" s="96"/>
      <c r="AZ527" s="96"/>
      <c r="BA527" s="96"/>
      <c r="BB527" s="96"/>
      <c r="BC527" s="96"/>
      <c r="BD527" s="96"/>
      <c r="BE527" s="96"/>
      <c r="BF527" s="96"/>
      <c r="BG527" s="96"/>
      <c r="BH527" s="96"/>
      <c r="BI527" s="96"/>
      <c r="BJ527" s="96"/>
      <c r="BK527" s="96"/>
      <c r="BL527" s="96"/>
      <c r="BM527" s="96"/>
      <c r="BN527" s="96"/>
      <c r="BO527" s="96"/>
      <c r="BP527" s="96"/>
      <c r="BQ527" s="96"/>
      <c r="BR527" s="96"/>
      <c r="BS527" s="96"/>
      <c r="BT527" s="96"/>
      <c r="BU527" s="96"/>
      <c r="BV527" s="96"/>
      <c r="BW527" s="96"/>
    </row>
    <row r="528" spans="2:75" ht="18.75" customHeight="1">
      <c r="B528" s="96"/>
      <c r="C528" s="96"/>
      <c r="D528" s="96"/>
      <c r="E528" s="96"/>
      <c r="F528" s="96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  <c r="AB528" s="96"/>
      <c r="AC528" s="96"/>
      <c r="AD528" s="96"/>
      <c r="AE528" s="96"/>
      <c r="AF528" s="96"/>
      <c r="AG528" s="96"/>
      <c r="AH528" s="96"/>
      <c r="AI528" s="96"/>
      <c r="AJ528" s="96"/>
      <c r="AK528" s="96"/>
      <c r="AL528" s="96"/>
      <c r="AM528" s="96"/>
      <c r="AN528" s="96"/>
      <c r="AO528" s="96"/>
      <c r="AP528" s="96"/>
      <c r="AQ528" s="96"/>
      <c r="AR528" s="96"/>
      <c r="AS528" s="96"/>
      <c r="AT528" s="96"/>
      <c r="AU528" s="96"/>
      <c r="AV528" s="96"/>
      <c r="AW528" s="96"/>
      <c r="AX528" s="96"/>
      <c r="AY528" s="96"/>
      <c r="AZ528" s="96"/>
      <c r="BA528" s="96"/>
      <c r="BB528" s="96"/>
      <c r="BC528" s="96"/>
      <c r="BD528" s="96"/>
      <c r="BE528" s="96"/>
      <c r="BF528" s="96"/>
      <c r="BG528" s="96"/>
      <c r="BH528" s="96"/>
      <c r="BI528" s="96"/>
      <c r="BJ528" s="96"/>
      <c r="BK528" s="96"/>
      <c r="BL528" s="96"/>
      <c r="BM528" s="96"/>
      <c r="BN528" s="96"/>
      <c r="BO528" s="96"/>
      <c r="BP528" s="96"/>
      <c r="BQ528" s="96"/>
      <c r="BR528" s="96"/>
      <c r="BS528" s="96"/>
      <c r="BT528" s="96"/>
      <c r="BU528" s="96"/>
      <c r="BV528" s="96"/>
      <c r="BW528" s="96"/>
    </row>
    <row r="529" spans="2:75" ht="18.75" customHeight="1">
      <c r="B529" s="96"/>
      <c r="C529" s="96"/>
      <c r="D529" s="96"/>
      <c r="E529" s="96"/>
      <c r="F529" s="96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  <c r="AB529" s="96"/>
      <c r="AC529" s="96"/>
      <c r="AD529" s="96"/>
      <c r="AE529" s="96"/>
      <c r="AF529" s="96"/>
      <c r="AG529" s="96"/>
      <c r="AH529" s="96"/>
      <c r="AI529" s="96"/>
      <c r="AJ529" s="96"/>
      <c r="AK529" s="96"/>
      <c r="AL529" s="96"/>
      <c r="AM529" s="96"/>
      <c r="AN529" s="96"/>
      <c r="AO529" s="96"/>
      <c r="AP529" s="96"/>
      <c r="AQ529" s="96"/>
      <c r="AR529" s="96"/>
      <c r="AS529" s="96"/>
      <c r="AT529" s="96"/>
      <c r="AU529" s="96"/>
      <c r="AV529" s="96"/>
      <c r="AW529" s="96"/>
      <c r="AX529" s="96"/>
      <c r="AY529" s="96"/>
      <c r="AZ529" s="96"/>
      <c r="BA529" s="96"/>
      <c r="BB529" s="96"/>
      <c r="BC529" s="96"/>
      <c r="BD529" s="96"/>
      <c r="BE529" s="96"/>
      <c r="BF529" s="96"/>
      <c r="BG529" s="96"/>
      <c r="BH529" s="96"/>
      <c r="BI529" s="96"/>
      <c r="BJ529" s="96"/>
      <c r="BK529" s="96"/>
      <c r="BL529" s="96"/>
      <c r="BM529" s="96"/>
      <c r="BN529" s="96"/>
      <c r="BO529" s="96"/>
      <c r="BP529" s="96"/>
      <c r="BQ529" s="96"/>
      <c r="BR529" s="96"/>
      <c r="BS529" s="96"/>
      <c r="BT529" s="96"/>
      <c r="BU529" s="96"/>
      <c r="BV529" s="96"/>
      <c r="BW529" s="96"/>
    </row>
    <row r="530" spans="2:75" ht="18.75" customHeight="1">
      <c r="B530" s="96"/>
      <c r="C530" s="96"/>
      <c r="D530" s="96"/>
      <c r="E530" s="96"/>
      <c r="F530" s="96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  <c r="AB530" s="96"/>
      <c r="AC530" s="96"/>
      <c r="AD530" s="96"/>
      <c r="AE530" s="96"/>
      <c r="AF530" s="96"/>
      <c r="AG530" s="96"/>
      <c r="AH530" s="96"/>
      <c r="AI530" s="96"/>
      <c r="AJ530" s="96"/>
      <c r="AK530" s="96"/>
      <c r="AL530" s="96"/>
      <c r="AM530" s="96"/>
      <c r="AN530" s="96"/>
      <c r="AO530" s="96"/>
      <c r="AP530" s="96"/>
      <c r="AQ530" s="96"/>
      <c r="AR530" s="96"/>
      <c r="AS530" s="96"/>
      <c r="AT530" s="96"/>
      <c r="AU530" s="96"/>
      <c r="AV530" s="96"/>
      <c r="AW530" s="96"/>
      <c r="AX530" s="96"/>
      <c r="AY530" s="96"/>
      <c r="AZ530" s="96"/>
      <c r="BA530" s="96"/>
      <c r="BB530" s="96"/>
      <c r="BC530" s="96"/>
      <c r="BD530" s="96"/>
      <c r="BE530" s="96"/>
      <c r="BF530" s="96"/>
      <c r="BG530" s="96"/>
      <c r="BH530" s="96"/>
      <c r="BI530" s="96"/>
      <c r="BJ530" s="96"/>
      <c r="BK530" s="96"/>
      <c r="BL530" s="96"/>
      <c r="BM530" s="96"/>
      <c r="BN530" s="96"/>
      <c r="BO530" s="96"/>
      <c r="BP530" s="96"/>
      <c r="BQ530" s="96"/>
      <c r="BR530" s="96"/>
      <c r="BS530" s="96"/>
      <c r="BT530" s="96"/>
      <c r="BU530" s="96"/>
      <c r="BV530" s="96"/>
      <c r="BW530" s="96"/>
    </row>
    <row r="531" spans="2:75" ht="18.75" customHeight="1">
      <c r="B531" s="96"/>
      <c r="C531" s="96"/>
      <c r="D531" s="96"/>
      <c r="E531" s="96"/>
      <c r="F531" s="96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  <c r="AB531" s="96"/>
      <c r="AC531" s="96"/>
      <c r="AD531" s="96"/>
      <c r="AE531" s="96"/>
      <c r="AF531" s="96"/>
      <c r="AG531" s="96"/>
      <c r="AH531" s="96"/>
      <c r="AI531" s="96"/>
      <c r="AJ531" s="96"/>
      <c r="AK531" s="96"/>
      <c r="AL531" s="96"/>
      <c r="AM531" s="96"/>
      <c r="AN531" s="96"/>
      <c r="AO531" s="96"/>
      <c r="AP531" s="96"/>
      <c r="AQ531" s="96"/>
      <c r="AR531" s="96"/>
      <c r="AS531" s="96"/>
      <c r="AT531" s="96"/>
      <c r="AU531" s="96"/>
      <c r="AV531" s="96"/>
      <c r="AW531" s="96"/>
      <c r="AX531" s="96"/>
      <c r="AY531" s="96"/>
      <c r="AZ531" s="96"/>
      <c r="BA531" s="96"/>
      <c r="BB531" s="96"/>
      <c r="BC531" s="96"/>
      <c r="BD531" s="96"/>
      <c r="BE531" s="96"/>
      <c r="BF531" s="96"/>
      <c r="BG531" s="96"/>
      <c r="BH531" s="96"/>
      <c r="BI531" s="96"/>
      <c r="BJ531" s="96"/>
      <c r="BK531" s="96"/>
      <c r="BL531" s="96"/>
      <c r="BM531" s="96"/>
      <c r="BN531" s="96"/>
      <c r="BO531" s="96"/>
      <c r="BP531" s="96"/>
      <c r="BQ531" s="96"/>
      <c r="BR531" s="96"/>
      <c r="BS531" s="96"/>
      <c r="BT531" s="96"/>
      <c r="BU531" s="96"/>
      <c r="BV531" s="96"/>
      <c r="BW531" s="96"/>
    </row>
    <row r="532" spans="2:75" ht="18.75" customHeight="1">
      <c r="B532" s="96"/>
      <c r="C532" s="96"/>
      <c r="D532" s="96"/>
      <c r="E532" s="96"/>
      <c r="F532" s="96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  <c r="AB532" s="96"/>
      <c r="AC532" s="96"/>
      <c r="AD532" s="96"/>
      <c r="AE532" s="96"/>
      <c r="AF532" s="96"/>
      <c r="AG532" s="96"/>
      <c r="AH532" s="96"/>
      <c r="AI532" s="96"/>
      <c r="AJ532" s="96"/>
      <c r="AK532" s="96"/>
      <c r="AL532" s="96"/>
      <c r="AM532" s="96"/>
      <c r="AN532" s="96"/>
      <c r="AO532" s="96"/>
      <c r="AP532" s="96"/>
      <c r="AQ532" s="96"/>
      <c r="AR532" s="96"/>
      <c r="AS532" s="96"/>
      <c r="AT532" s="96"/>
      <c r="AU532" s="96"/>
      <c r="AV532" s="96"/>
      <c r="AW532" s="96"/>
      <c r="AX532" s="96"/>
      <c r="AY532" s="96"/>
      <c r="AZ532" s="96"/>
      <c r="BA532" s="96"/>
      <c r="BB532" s="96"/>
      <c r="BC532" s="96"/>
      <c r="BD532" s="96"/>
      <c r="BE532" s="96"/>
      <c r="BF532" s="96"/>
      <c r="BG532" s="96"/>
      <c r="BH532" s="96"/>
      <c r="BI532" s="96"/>
      <c r="BJ532" s="96"/>
      <c r="BK532" s="96"/>
      <c r="BL532" s="96"/>
      <c r="BM532" s="96"/>
      <c r="BN532" s="96"/>
      <c r="BO532" s="96"/>
      <c r="BP532" s="96"/>
      <c r="BQ532" s="96"/>
      <c r="BR532" s="96"/>
      <c r="BS532" s="96"/>
      <c r="BT532" s="96"/>
      <c r="BU532" s="96"/>
      <c r="BV532" s="96"/>
      <c r="BW532" s="96"/>
    </row>
    <row r="533" spans="2:75" ht="18.75" customHeight="1">
      <c r="B533" s="96"/>
      <c r="C533" s="96"/>
      <c r="D533" s="96"/>
      <c r="E533" s="96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  <c r="AB533" s="96"/>
      <c r="AC533" s="96"/>
      <c r="AD533" s="96"/>
      <c r="AE533" s="96"/>
      <c r="AF533" s="96"/>
      <c r="AG533" s="96"/>
      <c r="AH533" s="96"/>
      <c r="AI533" s="96"/>
      <c r="AJ533" s="96"/>
      <c r="AK533" s="96"/>
      <c r="AL533" s="96"/>
      <c r="AM533" s="96"/>
      <c r="AN533" s="96"/>
      <c r="AO533" s="96"/>
      <c r="AP533" s="96"/>
      <c r="AQ533" s="96"/>
      <c r="AR533" s="96"/>
      <c r="AS533" s="96"/>
      <c r="AT533" s="96"/>
      <c r="AU533" s="96"/>
      <c r="AV533" s="96"/>
      <c r="AW533" s="96"/>
      <c r="AX533" s="96"/>
      <c r="AY533" s="96"/>
      <c r="AZ533" s="96"/>
      <c r="BA533" s="96"/>
      <c r="BB533" s="96"/>
      <c r="BC533" s="96"/>
      <c r="BD533" s="96"/>
      <c r="BE533" s="96"/>
      <c r="BF533" s="96"/>
      <c r="BG533" s="96"/>
      <c r="BH533" s="96"/>
      <c r="BI533" s="96"/>
      <c r="BJ533" s="96"/>
      <c r="BK533" s="96"/>
      <c r="BL533" s="96"/>
      <c r="BM533" s="96"/>
      <c r="BN533" s="96"/>
      <c r="BO533" s="96"/>
      <c r="BP533" s="96"/>
      <c r="BQ533" s="96"/>
      <c r="BR533" s="96"/>
      <c r="BS533" s="96"/>
      <c r="BT533" s="96"/>
      <c r="BU533" s="96"/>
      <c r="BV533" s="96"/>
      <c r="BW533" s="96"/>
    </row>
    <row r="534" spans="2:75" ht="18.75" customHeight="1">
      <c r="B534" s="96"/>
      <c r="C534" s="96"/>
      <c r="D534" s="96"/>
      <c r="E534" s="96"/>
      <c r="F534" s="96"/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  <c r="U534" s="96"/>
      <c r="V534" s="96"/>
      <c r="W534" s="96"/>
      <c r="X534" s="96"/>
      <c r="Y534" s="96"/>
      <c r="Z534" s="96"/>
      <c r="AA534" s="96"/>
      <c r="AB534" s="96"/>
      <c r="AC534" s="96"/>
      <c r="AD534" s="96"/>
      <c r="AE534" s="96"/>
      <c r="AF534" s="96"/>
      <c r="AG534" s="96"/>
      <c r="AH534" s="96"/>
      <c r="AI534" s="96"/>
      <c r="AJ534" s="96"/>
      <c r="AK534" s="96"/>
      <c r="AL534" s="96"/>
      <c r="AM534" s="96"/>
      <c r="AN534" s="96"/>
      <c r="AO534" s="96"/>
      <c r="AP534" s="96"/>
      <c r="AQ534" s="96"/>
      <c r="AR534" s="96"/>
      <c r="AS534" s="96"/>
      <c r="AT534" s="96"/>
      <c r="AU534" s="96"/>
      <c r="AV534" s="96"/>
      <c r="AW534" s="96"/>
      <c r="AX534" s="96"/>
      <c r="AY534" s="96"/>
      <c r="AZ534" s="96"/>
      <c r="BA534" s="96"/>
      <c r="BB534" s="96"/>
      <c r="BC534" s="96"/>
      <c r="BD534" s="96"/>
      <c r="BE534" s="96"/>
      <c r="BF534" s="96"/>
      <c r="BG534" s="96"/>
      <c r="BH534" s="96"/>
      <c r="BI534" s="96"/>
      <c r="BJ534" s="96"/>
      <c r="BK534" s="96"/>
      <c r="BL534" s="96"/>
      <c r="BM534" s="96"/>
      <c r="BN534" s="96"/>
      <c r="BO534" s="96"/>
      <c r="BP534" s="96"/>
      <c r="BQ534" s="96"/>
      <c r="BR534" s="96"/>
      <c r="BS534" s="96"/>
      <c r="BT534" s="96"/>
      <c r="BU534" s="96"/>
      <c r="BV534" s="96"/>
      <c r="BW534" s="96"/>
    </row>
    <row r="535" spans="2:75" ht="18.75" customHeight="1">
      <c r="B535" s="96"/>
      <c r="C535" s="96"/>
      <c r="D535" s="96"/>
      <c r="E535" s="96"/>
      <c r="F535" s="96"/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  <c r="U535" s="96"/>
      <c r="V535" s="96"/>
      <c r="W535" s="96"/>
      <c r="X535" s="96"/>
      <c r="Y535" s="96"/>
      <c r="Z535" s="96"/>
      <c r="AA535" s="96"/>
      <c r="AB535" s="96"/>
      <c r="AC535" s="96"/>
      <c r="AD535" s="96"/>
      <c r="AE535" s="96"/>
      <c r="AF535" s="96"/>
      <c r="AG535" s="96"/>
      <c r="AH535" s="96"/>
      <c r="AI535" s="96"/>
      <c r="AJ535" s="96"/>
      <c r="AK535" s="96"/>
      <c r="AL535" s="96"/>
      <c r="AM535" s="96"/>
      <c r="AN535" s="96"/>
      <c r="AO535" s="96"/>
      <c r="AP535" s="96"/>
      <c r="AQ535" s="96"/>
      <c r="AR535" s="96"/>
      <c r="AS535" s="96"/>
      <c r="AT535" s="96"/>
      <c r="AU535" s="96"/>
      <c r="AV535" s="96"/>
      <c r="AW535" s="96"/>
      <c r="AX535" s="96"/>
      <c r="AY535" s="96"/>
      <c r="AZ535" s="96"/>
      <c r="BA535" s="96"/>
      <c r="BB535" s="96"/>
      <c r="BC535" s="96"/>
      <c r="BD535" s="96"/>
      <c r="BE535" s="96"/>
      <c r="BF535" s="96"/>
      <c r="BG535" s="96"/>
      <c r="BH535" s="96"/>
      <c r="BI535" s="96"/>
      <c r="BJ535" s="96"/>
      <c r="BK535" s="96"/>
      <c r="BL535" s="96"/>
      <c r="BM535" s="96"/>
      <c r="BN535" s="96"/>
      <c r="BO535" s="96"/>
      <c r="BP535" s="96"/>
      <c r="BQ535" s="96"/>
      <c r="BR535" s="96"/>
      <c r="BS535" s="96"/>
      <c r="BT535" s="96"/>
      <c r="BU535" s="96"/>
      <c r="BV535" s="96"/>
      <c r="BW535" s="96"/>
    </row>
    <row r="536" spans="2:75" ht="18.75" customHeight="1">
      <c r="B536" s="96"/>
      <c r="C536" s="96"/>
      <c r="D536" s="96"/>
      <c r="E536" s="96"/>
      <c r="F536" s="96"/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  <c r="U536" s="96"/>
      <c r="V536" s="96"/>
      <c r="W536" s="96"/>
      <c r="X536" s="96"/>
      <c r="Y536" s="96"/>
      <c r="Z536" s="96"/>
      <c r="AA536" s="96"/>
      <c r="AB536" s="96"/>
      <c r="AC536" s="96"/>
      <c r="AD536" s="96"/>
      <c r="AE536" s="96"/>
      <c r="AF536" s="96"/>
      <c r="AG536" s="96"/>
      <c r="AH536" s="96"/>
      <c r="AI536" s="96"/>
      <c r="AJ536" s="96"/>
      <c r="AK536" s="96"/>
      <c r="AL536" s="96"/>
      <c r="AM536" s="96"/>
      <c r="AN536" s="96"/>
      <c r="AO536" s="96"/>
      <c r="AP536" s="96"/>
      <c r="AQ536" s="96"/>
      <c r="AR536" s="96"/>
      <c r="AS536" s="96"/>
      <c r="AT536" s="96"/>
      <c r="AU536" s="96"/>
      <c r="AV536" s="96"/>
      <c r="AW536" s="96"/>
      <c r="AX536" s="96"/>
      <c r="AY536" s="96"/>
      <c r="AZ536" s="96"/>
      <c r="BA536" s="96"/>
      <c r="BB536" s="96"/>
      <c r="BC536" s="96"/>
      <c r="BD536" s="96"/>
      <c r="BE536" s="96"/>
      <c r="BF536" s="96"/>
      <c r="BG536" s="96"/>
      <c r="BH536" s="96"/>
      <c r="BI536" s="96"/>
      <c r="BJ536" s="96"/>
      <c r="BK536" s="96"/>
      <c r="BL536" s="96"/>
      <c r="BM536" s="96"/>
      <c r="BN536" s="96"/>
      <c r="BO536" s="96"/>
      <c r="BP536" s="96"/>
      <c r="BQ536" s="96"/>
      <c r="BR536" s="96"/>
      <c r="BS536" s="96"/>
      <c r="BT536" s="96"/>
      <c r="BU536" s="96"/>
      <c r="BV536" s="96"/>
      <c r="BW536" s="96"/>
    </row>
    <row r="537" spans="2:75" ht="18.75" customHeight="1">
      <c r="B537" s="96"/>
      <c r="C537" s="96"/>
      <c r="D537" s="96"/>
      <c r="E537" s="96"/>
      <c r="F537" s="96"/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  <c r="U537" s="96"/>
      <c r="V537" s="96"/>
      <c r="W537" s="96"/>
      <c r="X537" s="96"/>
      <c r="Y537" s="96"/>
      <c r="Z537" s="96"/>
      <c r="AA537" s="96"/>
      <c r="AB537" s="96"/>
      <c r="AC537" s="96"/>
      <c r="AD537" s="96"/>
      <c r="AE537" s="96"/>
      <c r="AF537" s="96"/>
      <c r="AG537" s="96"/>
      <c r="AH537" s="96"/>
      <c r="AI537" s="96"/>
      <c r="AJ537" s="96"/>
      <c r="AK537" s="96"/>
      <c r="AL537" s="96"/>
      <c r="AM537" s="96"/>
      <c r="AN537" s="96"/>
      <c r="AO537" s="96"/>
      <c r="AP537" s="96"/>
      <c r="AQ537" s="96"/>
      <c r="AR537" s="96"/>
      <c r="AS537" s="96"/>
      <c r="AT537" s="96"/>
      <c r="AU537" s="96"/>
      <c r="AV537" s="96"/>
      <c r="AW537" s="96"/>
      <c r="AX537" s="96"/>
      <c r="AY537" s="96"/>
      <c r="AZ537" s="96"/>
      <c r="BA537" s="96"/>
      <c r="BB537" s="96"/>
      <c r="BC537" s="96"/>
      <c r="BD537" s="96"/>
      <c r="BE537" s="96"/>
      <c r="BF537" s="96"/>
      <c r="BG537" s="96"/>
      <c r="BH537" s="96"/>
      <c r="BI537" s="96"/>
      <c r="BJ537" s="96"/>
      <c r="BK537" s="96"/>
      <c r="BL537" s="96"/>
      <c r="BM537" s="96"/>
      <c r="BN537" s="96"/>
      <c r="BO537" s="96"/>
      <c r="BP537" s="96"/>
      <c r="BQ537" s="96"/>
      <c r="BR537" s="96"/>
      <c r="BS537" s="96"/>
      <c r="BT537" s="96"/>
      <c r="BU537" s="96"/>
      <c r="BV537" s="96"/>
      <c r="BW537" s="96"/>
    </row>
    <row r="538" spans="2:75" ht="18.75" customHeight="1">
      <c r="B538" s="96"/>
      <c r="C538" s="96"/>
      <c r="D538" s="96"/>
      <c r="E538" s="96"/>
      <c r="F538" s="96"/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  <c r="U538" s="96"/>
      <c r="V538" s="96"/>
      <c r="W538" s="96"/>
      <c r="X538" s="96"/>
      <c r="Y538" s="96"/>
      <c r="Z538" s="96"/>
      <c r="AA538" s="96"/>
      <c r="AB538" s="96"/>
      <c r="AC538" s="96"/>
      <c r="AD538" s="96"/>
      <c r="AE538" s="96"/>
      <c r="AF538" s="96"/>
      <c r="AG538" s="96"/>
      <c r="AH538" s="96"/>
      <c r="AI538" s="96"/>
      <c r="AJ538" s="96"/>
      <c r="AK538" s="96"/>
      <c r="AL538" s="96"/>
      <c r="AM538" s="96"/>
      <c r="AN538" s="96"/>
      <c r="AO538" s="96"/>
      <c r="AP538" s="96"/>
      <c r="AQ538" s="96"/>
      <c r="AR538" s="96"/>
      <c r="AS538" s="96"/>
      <c r="AT538" s="96"/>
      <c r="AU538" s="96"/>
      <c r="AV538" s="96"/>
      <c r="AW538" s="96"/>
      <c r="AX538" s="96"/>
      <c r="AY538" s="96"/>
      <c r="AZ538" s="96"/>
      <c r="BA538" s="96"/>
      <c r="BB538" s="96"/>
      <c r="BC538" s="96"/>
      <c r="BD538" s="96"/>
      <c r="BE538" s="96"/>
      <c r="BF538" s="96"/>
      <c r="BG538" s="96"/>
      <c r="BH538" s="96"/>
      <c r="BI538" s="96"/>
      <c r="BJ538" s="96"/>
      <c r="BK538" s="96"/>
      <c r="BL538" s="96"/>
      <c r="BM538" s="96"/>
      <c r="BN538" s="96"/>
      <c r="BO538" s="96"/>
      <c r="BP538" s="96"/>
      <c r="BQ538" s="96"/>
      <c r="BR538" s="96"/>
      <c r="BS538" s="96"/>
      <c r="BT538" s="96"/>
      <c r="BU538" s="96"/>
      <c r="BV538" s="96"/>
      <c r="BW538" s="96"/>
    </row>
    <row r="539" spans="2:75" ht="18.75" customHeight="1">
      <c r="B539" s="96"/>
      <c r="C539" s="96"/>
      <c r="D539" s="96"/>
      <c r="E539" s="96"/>
      <c r="F539" s="96"/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  <c r="U539" s="96"/>
      <c r="V539" s="96"/>
      <c r="W539" s="96"/>
      <c r="X539" s="96"/>
      <c r="Y539" s="96"/>
      <c r="Z539" s="96"/>
      <c r="AA539" s="96"/>
      <c r="AB539" s="96"/>
      <c r="AC539" s="96"/>
      <c r="AD539" s="96"/>
      <c r="AE539" s="96"/>
      <c r="AF539" s="96"/>
      <c r="AG539" s="96"/>
      <c r="AH539" s="96"/>
      <c r="AI539" s="96"/>
      <c r="AJ539" s="96"/>
      <c r="AK539" s="96"/>
      <c r="AL539" s="96"/>
      <c r="AM539" s="96"/>
      <c r="AN539" s="96"/>
      <c r="AO539" s="96"/>
      <c r="AP539" s="96"/>
      <c r="AQ539" s="96"/>
      <c r="AR539" s="96"/>
      <c r="AS539" s="96"/>
      <c r="AT539" s="96"/>
      <c r="AU539" s="96"/>
      <c r="AV539" s="96"/>
      <c r="AW539" s="96"/>
      <c r="AX539" s="96"/>
      <c r="AY539" s="96"/>
      <c r="AZ539" s="96"/>
      <c r="BA539" s="96"/>
      <c r="BB539" s="96"/>
      <c r="BC539" s="96"/>
      <c r="BD539" s="96"/>
      <c r="BE539" s="96"/>
      <c r="BF539" s="96"/>
      <c r="BG539" s="96"/>
      <c r="BH539" s="96"/>
      <c r="BI539" s="96"/>
      <c r="BJ539" s="96"/>
      <c r="BK539" s="96"/>
      <c r="BL539" s="96"/>
      <c r="BM539" s="96"/>
      <c r="BN539" s="96"/>
      <c r="BO539" s="96"/>
      <c r="BP539" s="96"/>
      <c r="BQ539" s="96"/>
      <c r="BR539" s="96"/>
      <c r="BS539" s="96"/>
      <c r="BT539" s="96"/>
      <c r="BU539" s="96"/>
      <c r="BV539" s="96"/>
      <c r="BW539" s="96"/>
    </row>
    <row r="540" spans="2:75" ht="18.75" customHeight="1">
      <c r="B540" s="96"/>
      <c r="C540" s="96"/>
      <c r="D540" s="96"/>
      <c r="E540" s="96"/>
      <c r="F540" s="96"/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  <c r="U540" s="96"/>
      <c r="V540" s="96"/>
      <c r="W540" s="96"/>
      <c r="X540" s="96"/>
      <c r="Y540" s="96"/>
      <c r="Z540" s="96"/>
      <c r="AA540" s="96"/>
      <c r="AB540" s="96"/>
      <c r="AC540" s="96"/>
      <c r="AD540" s="96"/>
      <c r="AE540" s="96"/>
      <c r="AF540" s="96"/>
      <c r="AG540" s="96"/>
      <c r="AH540" s="96"/>
      <c r="AI540" s="96"/>
      <c r="AJ540" s="96"/>
      <c r="AK540" s="96"/>
      <c r="AL540" s="96"/>
      <c r="AM540" s="96"/>
      <c r="AN540" s="96"/>
      <c r="AO540" s="96"/>
      <c r="AP540" s="96"/>
      <c r="AQ540" s="96"/>
      <c r="AR540" s="96"/>
      <c r="AS540" s="96"/>
      <c r="AT540" s="96"/>
      <c r="AU540" s="96"/>
      <c r="AV540" s="96"/>
      <c r="AW540" s="96"/>
      <c r="AX540" s="96"/>
      <c r="AY540" s="96"/>
      <c r="AZ540" s="96"/>
      <c r="BA540" s="96"/>
      <c r="BB540" s="96"/>
      <c r="BC540" s="96"/>
      <c r="BD540" s="96"/>
      <c r="BE540" s="96"/>
      <c r="BF540" s="96"/>
      <c r="BG540" s="96"/>
      <c r="BH540" s="96"/>
      <c r="BI540" s="96"/>
      <c r="BJ540" s="96"/>
      <c r="BK540" s="96"/>
      <c r="BL540" s="96"/>
      <c r="BM540" s="96"/>
      <c r="BN540" s="96"/>
      <c r="BO540" s="96"/>
      <c r="BP540" s="96"/>
      <c r="BQ540" s="96"/>
      <c r="BR540" s="96"/>
      <c r="BS540" s="96"/>
      <c r="BT540" s="96"/>
      <c r="BU540" s="96"/>
      <c r="BV540" s="96"/>
      <c r="BW540" s="96"/>
    </row>
    <row r="541" spans="2:75" ht="18.75" customHeight="1">
      <c r="B541" s="96"/>
      <c r="C541" s="96"/>
      <c r="D541" s="96"/>
      <c r="E541" s="96"/>
      <c r="F541" s="96"/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  <c r="U541" s="96"/>
      <c r="V541" s="96"/>
      <c r="W541" s="96"/>
      <c r="X541" s="96"/>
      <c r="Y541" s="96"/>
      <c r="Z541" s="96"/>
      <c r="AA541" s="96"/>
      <c r="AB541" s="96"/>
      <c r="AC541" s="96"/>
      <c r="AD541" s="96"/>
      <c r="AE541" s="96"/>
      <c r="AF541" s="96"/>
      <c r="AG541" s="96"/>
      <c r="AH541" s="96"/>
      <c r="AI541" s="96"/>
      <c r="AJ541" s="96"/>
      <c r="AK541" s="96"/>
      <c r="AL541" s="96"/>
      <c r="AM541" s="96"/>
      <c r="AN541" s="96"/>
      <c r="AO541" s="96"/>
      <c r="AP541" s="96"/>
      <c r="AQ541" s="96"/>
      <c r="AR541" s="96"/>
      <c r="AS541" s="96"/>
      <c r="AT541" s="96"/>
      <c r="AU541" s="96"/>
      <c r="AV541" s="96"/>
      <c r="AW541" s="96"/>
      <c r="AX541" s="96"/>
      <c r="AY541" s="96"/>
      <c r="AZ541" s="96"/>
      <c r="BA541" s="96"/>
      <c r="BB541" s="96"/>
      <c r="BC541" s="96"/>
      <c r="BD541" s="96"/>
      <c r="BE541" s="96"/>
      <c r="BF541" s="96"/>
      <c r="BG541" s="96"/>
      <c r="BH541" s="96"/>
      <c r="BI541" s="96"/>
      <c r="BJ541" s="96"/>
      <c r="BK541" s="96"/>
      <c r="BL541" s="96"/>
      <c r="BM541" s="96"/>
      <c r="BN541" s="96"/>
      <c r="BO541" s="96"/>
      <c r="BP541" s="96"/>
      <c r="BQ541" s="96"/>
      <c r="BR541" s="96"/>
      <c r="BS541" s="96"/>
      <c r="BT541" s="96"/>
      <c r="BU541" s="96"/>
      <c r="BV541" s="96"/>
      <c r="BW541" s="96"/>
    </row>
    <row r="542" spans="2:75" ht="18.75" customHeight="1">
      <c r="B542" s="96"/>
      <c r="C542" s="96"/>
      <c r="D542" s="96"/>
      <c r="E542" s="96"/>
      <c r="F542" s="96"/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  <c r="U542" s="96"/>
      <c r="V542" s="96"/>
      <c r="W542" s="96"/>
      <c r="X542" s="96"/>
      <c r="Y542" s="96"/>
      <c r="Z542" s="96"/>
      <c r="AA542" s="96"/>
      <c r="AB542" s="96"/>
      <c r="AC542" s="96"/>
      <c r="AD542" s="96"/>
      <c r="AE542" s="96"/>
      <c r="AF542" s="96"/>
      <c r="AG542" s="96"/>
      <c r="AH542" s="96"/>
      <c r="AI542" s="96"/>
      <c r="AJ542" s="96"/>
      <c r="AK542" s="96"/>
      <c r="AL542" s="96"/>
      <c r="AM542" s="96"/>
      <c r="AN542" s="96"/>
      <c r="AO542" s="96"/>
      <c r="AP542" s="96"/>
      <c r="AQ542" s="96"/>
      <c r="AR542" s="96"/>
      <c r="AS542" s="96"/>
      <c r="AT542" s="96"/>
      <c r="AU542" s="96"/>
      <c r="AV542" s="96"/>
      <c r="AW542" s="96"/>
      <c r="AX542" s="96"/>
      <c r="AY542" s="96"/>
      <c r="AZ542" s="96"/>
      <c r="BA542" s="96"/>
      <c r="BB542" s="96"/>
      <c r="BC542" s="96"/>
      <c r="BD542" s="96"/>
      <c r="BE542" s="96"/>
      <c r="BF542" s="96"/>
      <c r="BG542" s="96"/>
      <c r="BH542" s="96"/>
      <c r="BI542" s="96"/>
      <c r="BJ542" s="96"/>
      <c r="BK542" s="96"/>
      <c r="BL542" s="96"/>
      <c r="BM542" s="96"/>
      <c r="BN542" s="96"/>
      <c r="BO542" s="96"/>
      <c r="BP542" s="96"/>
      <c r="BQ542" s="96"/>
      <c r="BR542" s="96"/>
      <c r="BS542" s="96"/>
      <c r="BT542" s="96"/>
      <c r="BU542" s="96"/>
      <c r="BV542" s="96"/>
      <c r="BW542" s="96"/>
    </row>
    <row r="543" spans="2:75" ht="18.75" customHeight="1">
      <c r="B543" s="96"/>
      <c r="C543" s="96"/>
      <c r="D543" s="96"/>
      <c r="E543" s="96"/>
      <c r="F543" s="96"/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  <c r="U543" s="96"/>
      <c r="V543" s="96"/>
      <c r="W543" s="96"/>
      <c r="X543" s="96"/>
      <c r="Y543" s="96"/>
      <c r="Z543" s="96"/>
      <c r="AA543" s="96"/>
      <c r="AB543" s="96"/>
      <c r="AC543" s="96"/>
      <c r="AD543" s="96"/>
      <c r="AE543" s="96"/>
      <c r="AF543" s="96"/>
      <c r="AG543" s="96"/>
      <c r="AH543" s="96"/>
      <c r="AI543" s="96"/>
      <c r="AJ543" s="96"/>
      <c r="AK543" s="96"/>
      <c r="AL543" s="96"/>
      <c r="AM543" s="96"/>
      <c r="AN543" s="96"/>
      <c r="AO543" s="96"/>
      <c r="AP543" s="96"/>
      <c r="AQ543" s="96"/>
      <c r="AR543" s="96"/>
      <c r="AS543" s="96"/>
      <c r="AT543" s="96"/>
      <c r="AU543" s="96"/>
      <c r="AV543" s="96"/>
      <c r="AW543" s="96"/>
      <c r="AX543" s="96"/>
      <c r="AY543" s="96"/>
      <c r="AZ543" s="96"/>
      <c r="BA543" s="96"/>
      <c r="BB543" s="96"/>
      <c r="BC543" s="96"/>
      <c r="BD543" s="96"/>
      <c r="BE543" s="96"/>
      <c r="BF543" s="96"/>
      <c r="BG543" s="96"/>
      <c r="BH543" s="96"/>
      <c r="BI543" s="96"/>
      <c r="BJ543" s="96"/>
      <c r="BK543" s="96"/>
      <c r="BL543" s="96"/>
      <c r="BM543" s="96"/>
      <c r="BN543" s="96"/>
      <c r="BO543" s="96"/>
      <c r="BP543" s="96"/>
      <c r="BQ543" s="96"/>
      <c r="BR543" s="96"/>
      <c r="BS543" s="96"/>
      <c r="BT543" s="96"/>
      <c r="BU543" s="96"/>
      <c r="BV543" s="96"/>
      <c r="BW543" s="96"/>
    </row>
    <row r="544" spans="2:75" ht="18.75" customHeight="1"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  <c r="AB544" s="96"/>
      <c r="AC544" s="96"/>
      <c r="AD544" s="96"/>
      <c r="AE544" s="96"/>
      <c r="AF544" s="96"/>
      <c r="AG544" s="96"/>
      <c r="AH544" s="96"/>
      <c r="AI544" s="96"/>
      <c r="AJ544" s="96"/>
      <c r="AK544" s="96"/>
      <c r="AL544" s="96"/>
      <c r="AM544" s="96"/>
      <c r="AN544" s="96"/>
      <c r="AO544" s="96"/>
      <c r="AP544" s="96"/>
      <c r="AQ544" s="96"/>
      <c r="AR544" s="96"/>
      <c r="AS544" s="96"/>
      <c r="AT544" s="96"/>
      <c r="AU544" s="96"/>
      <c r="AV544" s="96"/>
      <c r="AW544" s="96"/>
      <c r="AX544" s="96"/>
      <c r="AY544" s="96"/>
      <c r="AZ544" s="96"/>
      <c r="BA544" s="96"/>
      <c r="BB544" s="96"/>
      <c r="BC544" s="96"/>
      <c r="BD544" s="96"/>
      <c r="BE544" s="96"/>
      <c r="BF544" s="96"/>
      <c r="BG544" s="96"/>
      <c r="BH544" s="96"/>
      <c r="BI544" s="96"/>
      <c r="BJ544" s="96"/>
      <c r="BK544" s="96"/>
      <c r="BL544" s="96"/>
      <c r="BM544" s="96"/>
      <c r="BN544" s="96"/>
      <c r="BO544" s="96"/>
      <c r="BP544" s="96"/>
      <c r="BQ544" s="96"/>
      <c r="BR544" s="96"/>
      <c r="BS544" s="96"/>
      <c r="BT544" s="96"/>
      <c r="BU544" s="96"/>
      <c r="BV544" s="96"/>
      <c r="BW544" s="96"/>
    </row>
    <row r="545" spans="2:75" ht="18.75" customHeight="1"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  <c r="AB545" s="96"/>
      <c r="AC545" s="96"/>
      <c r="AD545" s="96"/>
      <c r="AE545" s="96"/>
      <c r="AF545" s="96"/>
      <c r="AG545" s="96"/>
      <c r="AH545" s="96"/>
      <c r="AI545" s="96"/>
      <c r="AJ545" s="96"/>
      <c r="AK545" s="96"/>
      <c r="AL545" s="96"/>
      <c r="AM545" s="96"/>
      <c r="AN545" s="96"/>
      <c r="AO545" s="96"/>
      <c r="AP545" s="96"/>
      <c r="AQ545" s="96"/>
      <c r="AR545" s="96"/>
      <c r="AS545" s="96"/>
      <c r="AT545" s="96"/>
      <c r="AU545" s="96"/>
      <c r="AV545" s="96"/>
      <c r="AW545" s="96"/>
      <c r="AX545" s="96"/>
      <c r="AY545" s="96"/>
      <c r="AZ545" s="96"/>
      <c r="BA545" s="96"/>
      <c r="BB545" s="96"/>
      <c r="BC545" s="96"/>
      <c r="BD545" s="96"/>
      <c r="BE545" s="96"/>
      <c r="BF545" s="96"/>
      <c r="BG545" s="96"/>
      <c r="BH545" s="96"/>
      <c r="BI545" s="96"/>
      <c r="BJ545" s="96"/>
      <c r="BK545" s="96"/>
      <c r="BL545" s="96"/>
      <c r="BM545" s="96"/>
      <c r="BN545" s="96"/>
      <c r="BO545" s="96"/>
      <c r="BP545" s="96"/>
      <c r="BQ545" s="96"/>
      <c r="BR545" s="96"/>
      <c r="BS545" s="96"/>
      <c r="BT545" s="96"/>
      <c r="BU545" s="96"/>
      <c r="BV545" s="96"/>
      <c r="BW545" s="96"/>
    </row>
    <row r="546" spans="2:75" ht="18.75" customHeight="1"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  <c r="AB546" s="96"/>
      <c r="AC546" s="96"/>
      <c r="AD546" s="96"/>
      <c r="AE546" s="96"/>
      <c r="AF546" s="96"/>
      <c r="AG546" s="96"/>
      <c r="AH546" s="96"/>
      <c r="AI546" s="96"/>
      <c r="AJ546" s="96"/>
      <c r="AK546" s="96"/>
      <c r="AL546" s="96"/>
      <c r="AM546" s="96"/>
      <c r="AN546" s="96"/>
      <c r="AO546" s="96"/>
      <c r="AP546" s="96"/>
      <c r="AQ546" s="96"/>
      <c r="AR546" s="96"/>
      <c r="AS546" s="96"/>
      <c r="AT546" s="96"/>
      <c r="AU546" s="96"/>
      <c r="AV546" s="96"/>
      <c r="AW546" s="96"/>
      <c r="AX546" s="96"/>
      <c r="AY546" s="96"/>
      <c r="AZ546" s="96"/>
      <c r="BA546" s="96"/>
      <c r="BB546" s="96"/>
      <c r="BC546" s="96"/>
      <c r="BD546" s="96"/>
      <c r="BE546" s="96"/>
      <c r="BF546" s="96"/>
      <c r="BG546" s="96"/>
      <c r="BH546" s="96"/>
      <c r="BI546" s="96"/>
      <c r="BJ546" s="96"/>
      <c r="BK546" s="96"/>
      <c r="BL546" s="96"/>
      <c r="BM546" s="96"/>
      <c r="BN546" s="96"/>
      <c r="BO546" s="96"/>
      <c r="BP546" s="96"/>
      <c r="BQ546" s="96"/>
      <c r="BR546" s="96"/>
      <c r="BS546" s="96"/>
      <c r="BT546" s="96"/>
      <c r="BU546" s="96"/>
      <c r="BV546" s="96"/>
      <c r="BW546" s="96"/>
    </row>
    <row r="547" spans="2:75" ht="18.75" customHeight="1"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  <c r="AB547" s="96"/>
      <c r="AC547" s="96"/>
      <c r="AD547" s="96"/>
      <c r="AE547" s="96"/>
      <c r="AF547" s="96"/>
      <c r="AG547" s="96"/>
      <c r="AH547" s="96"/>
      <c r="AI547" s="96"/>
      <c r="AJ547" s="96"/>
      <c r="AK547" s="96"/>
      <c r="AL547" s="96"/>
      <c r="AM547" s="96"/>
      <c r="AN547" s="96"/>
      <c r="AO547" s="96"/>
      <c r="AP547" s="96"/>
      <c r="AQ547" s="96"/>
      <c r="AR547" s="96"/>
      <c r="AS547" s="96"/>
      <c r="AT547" s="96"/>
      <c r="AU547" s="96"/>
      <c r="AV547" s="96"/>
      <c r="AW547" s="96"/>
      <c r="AX547" s="96"/>
      <c r="AY547" s="96"/>
      <c r="AZ547" s="96"/>
      <c r="BA547" s="96"/>
      <c r="BB547" s="96"/>
      <c r="BC547" s="96"/>
      <c r="BD547" s="96"/>
      <c r="BE547" s="96"/>
      <c r="BF547" s="96"/>
      <c r="BG547" s="96"/>
      <c r="BH547" s="96"/>
      <c r="BI547" s="96"/>
      <c r="BJ547" s="96"/>
      <c r="BK547" s="96"/>
      <c r="BL547" s="96"/>
      <c r="BM547" s="96"/>
      <c r="BN547" s="96"/>
      <c r="BO547" s="96"/>
      <c r="BP547" s="96"/>
      <c r="BQ547" s="96"/>
      <c r="BR547" s="96"/>
      <c r="BS547" s="96"/>
      <c r="BT547" s="96"/>
      <c r="BU547" s="96"/>
      <c r="BV547" s="96"/>
      <c r="BW547" s="96"/>
    </row>
    <row r="548" spans="2:75" ht="18.75" customHeight="1"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  <c r="AB548" s="96"/>
      <c r="AC548" s="96"/>
      <c r="AD548" s="96"/>
      <c r="AE548" s="96"/>
      <c r="AF548" s="96"/>
      <c r="AG548" s="96"/>
      <c r="AH548" s="96"/>
      <c r="AI548" s="96"/>
      <c r="AJ548" s="96"/>
      <c r="AK548" s="96"/>
      <c r="AL548" s="96"/>
      <c r="AM548" s="96"/>
      <c r="AN548" s="96"/>
      <c r="AO548" s="96"/>
      <c r="AP548" s="96"/>
      <c r="AQ548" s="96"/>
      <c r="AR548" s="96"/>
      <c r="AS548" s="96"/>
      <c r="AT548" s="96"/>
      <c r="AU548" s="96"/>
      <c r="AV548" s="96"/>
      <c r="AW548" s="96"/>
      <c r="AX548" s="96"/>
      <c r="AY548" s="96"/>
      <c r="AZ548" s="96"/>
      <c r="BA548" s="96"/>
      <c r="BB548" s="96"/>
      <c r="BC548" s="96"/>
      <c r="BD548" s="96"/>
      <c r="BE548" s="96"/>
      <c r="BF548" s="96"/>
      <c r="BG548" s="96"/>
      <c r="BH548" s="96"/>
      <c r="BI548" s="96"/>
      <c r="BJ548" s="96"/>
      <c r="BK548" s="96"/>
      <c r="BL548" s="96"/>
      <c r="BM548" s="96"/>
      <c r="BN548" s="96"/>
      <c r="BO548" s="96"/>
      <c r="BP548" s="96"/>
      <c r="BQ548" s="96"/>
      <c r="BR548" s="96"/>
      <c r="BS548" s="96"/>
      <c r="BT548" s="96"/>
      <c r="BU548" s="96"/>
      <c r="BV548" s="96"/>
      <c r="BW548" s="96"/>
    </row>
    <row r="549" spans="2:75" ht="18.75" customHeight="1">
      <c r="B549" s="96"/>
      <c r="C549" s="96"/>
      <c r="D549" s="96"/>
      <c r="E549" s="96"/>
      <c r="F549" s="96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  <c r="AB549" s="96"/>
      <c r="AC549" s="96"/>
      <c r="AD549" s="96"/>
      <c r="AE549" s="96"/>
      <c r="AF549" s="96"/>
      <c r="AG549" s="96"/>
      <c r="AH549" s="96"/>
      <c r="AI549" s="96"/>
      <c r="AJ549" s="96"/>
      <c r="AK549" s="96"/>
      <c r="AL549" s="96"/>
      <c r="AM549" s="96"/>
      <c r="AN549" s="96"/>
      <c r="AO549" s="96"/>
      <c r="AP549" s="96"/>
      <c r="AQ549" s="96"/>
      <c r="AR549" s="96"/>
      <c r="AS549" s="96"/>
      <c r="AT549" s="96"/>
      <c r="AU549" s="96"/>
      <c r="AV549" s="96"/>
      <c r="AW549" s="96"/>
      <c r="AX549" s="96"/>
      <c r="AY549" s="96"/>
      <c r="AZ549" s="96"/>
      <c r="BA549" s="96"/>
      <c r="BB549" s="96"/>
      <c r="BC549" s="96"/>
      <c r="BD549" s="96"/>
      <c r="BE549" s="96"/>
      <c r="BF549" s="96"/>
      <c r="BG549" s="96"/>
      <c r="BH549" s="96"/>
      <c r="BI549" s="96"/>
      <c r="BJ549" s="96"/>
      <c r="BK549" s="96"/>
      <c r="BL549" s="96"/>
      <c r="BM549" s="96"/>
      <c r="BN549" s="96"/>
      <c r="BO549" s="96"/>
      <c r="BP549" s="96"/>
      <c r="BQ549" s="96"/>
      <c r="BR549" s="96"/>
      <c r="BS549" s="96"/>
      <c r="BT549" s="96"/>
      <c r="BU549" s="96"/>
      <c r="BV549" s="96"/>
      <c r="BW549" s="96"/>
    </row>
    <row r="550" spans="2:75" ht="18.75" customHeight="1">
      <c r="B550" s="96"/>
      <c r="C550" s="96"/>
      <c r="D550" s="96"/>
      <c r="E550" s="96"/>
      <c r="F550" s="96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96"/>
      <c r="AB550" s="96"/>
      <c r="AC550" s="96"/>
      <c r="AD550" s="96"/>
      <c r="AE550" s="96"/>
      <c r="AF550" s="96"/>
      <c r="AG550" s="96"/>
      <c r="AH550" s="96"/>
      <c r="AI550" s="96"/>
      <c r="AJ550" s="96"/>
      <c r="AK550" s="96"/>
      <c r="AL550" s="96"/>
      <c r="AM550" s="96"/>
      <c r="AN550" s="96"/>
      <c r="AO550" s="96"/>
      <c r="AP550" s="96"/>
      <c r="AQ550" s="96"/>
      <c r="AR550" s="96"/>
      <c r="AS550" s="96"/>
      <c r="AT550" s="96"/>
      <c r="AU550" s="96"/>
      <c r="AV550" s="96"/>
      <c r="AW550" s="96"/>
      <c r="AX550" s="96"/>
      <c r="AY550" s="96"/>
      <c r="AZ550" s="96"/>
      <c r="BA550" s="96"/>
      <c r="BB550" s="96"/>
      <c r="BC550" s="96"/>
      <c r="BD550" s="96"/>
      <c r="BE550" s="96"/>
      <c r="BF550" s="96"/>
      <c r="BG550" s="96"/>
      <c r="BH550" s="96"/>
      <c r="BI550" s="96"/>
      <c r="BJ550" s="96"/>
      <c r="BK550" s="96"/>
      <c r="BL550" s="96"/>
      <c r="BM550" s="96"/>
      <c r="BN550" s="96"/>
      <c r="BO550" s="96"/>
      <c r="BP550" s="96"/>
      <c r="BQ550" s="96"/>
      <c r="BR550" s="96"/>
      <c r="BS550" s="96"/>
      <c r="BT550" s="96"/>
      <c r="BU550" s="96"/>
      <c r="BV550" s="96"/>
      <c r="BW550" s="96"/>
    </row>
    <row r="551" spans="2:75" ht="18.75" customHeight="1">
      <c r="B551" s="96"/>
      <c r="C551" s="96"/>
      <c r="D551" s="96"/>
      <c r="E551" s="96"/>
      <c r="F551" s="96"/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  <c r="U551" s="96"/>
      <c r="V551" s="96"/>
      <c r="W551" s="96"/>
      <c r="X551" s="96"/>
      <c r="Y551" s="96"/>
      <c r="Z551" s="96"/>
      <c r="AA551" s="96"/>
      <c r="AB551" s="96"/>
      <c r="AC551" s="96"/>
      <c r="AD551" s="96"/>
      <c r="AE551" s="96"/>
      <c r="AF551" s="96"/>
      <c r="AG551" s="96"/>
      <c r="AH551" s="96"/>
      <c r="AI551" s="96"/>
      <c r="AJ551" s="96"/>
      <c r="AK551" s="96"/>
      <c r="AL551" s="96"/>
      <c r="AM551" s="96"/>
      <c r="AN551" s="96"/>
      <c r="AO551" s="96"/>
      <c r="AP551" s="96"/>
      <c r="AQ551" s="96"/>
      <c r="AR551" s="96"/>
      <c r="AS551" s="96"/>
      <c r="AT551" s="96"/>
      <c r="AU551" s="96"/>
      <c r="AV551" s="96"/>
      <c r="AW551" s="96"/>
      <c r="AX551" s="96"/>
      <c r="AY551" s="96"/>
      <c r="AZ551" s="96"/>
      <c r="BA551" s="96"/>
      <c r="BB551" s="96"/>
      <c r="BC551" s="96"/>
      <c r="BD551" s="96"/>
      <c r="BE551" s="96"/>
      <c r="BF551" s="96"/>
      <c r="BG551" s="96"/>
      <c r="BH551" s="96"/>
      <c r="BI551" s="96"/>
      <c r="BJ551" s="96"/>
      <c r="BK551" s="96"/>
      <c r="BL551" s="96"/>
      <c r="BM551" s="96"/>
      <c r="BN551" s="96"/>
      <c r="BO551" s="96"/>
      <c r="BP551" s="96"/>
      <c r="BQ551" s="96"/>
      <c r="BR551" s="96"/>
      <c r="BS551" s="96"/>
      <c r="BT551" s="96"/>
      <c r="BU551" s="96"/>
      <c r="BV551" s="96"/>
      <c r="BW551" s="96"/>
    </row>
    <row r="552" spans="2:75" ht="18.75" customHeight="1">
      <c r="B552" s="96"/>
      <c r="C552" s="96"/>
      <c r="D552" s="96"/>
      <c r="E552" s="96"/>
      <c r="F552" s="96"/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  <c r="U552" s="96"/>
      <c r="V552" s="96"/>
      <c r="W552" s="96"/>
      <c r="X552" s="96"/>
      <c r="Y552" s="96"/>
      <c r="Z552" s="96"/>
      <c r="AA552" s="96"/>
      <c r="AB552" s="96"/>
      <c r="AC552" s="96"/>
      <c r="AD552" s="96"/>
      <c r="AE552" s="96"/>
      <c r="AF552" s="96"/>
      <c r="AG552" s="96"/>
      <c r="AH552" s="96"/>
      <c r="AI552" s="96"/>
      <c r="AJ552" s="96"/>
      <c r="AK552" s="96"/>
      <c r="AL552" s="96"/>
      <c r="AM552" s="96"/>
      <c r="AN552" s="96"/>
      <c r="AO552" s="96"/>
      <c r="AP552" s="96"/>
      <c r="AQ552" s="96"/>
      <c r="AR552" s="96"/>
      <c r="AS552" s="96"/>
      <c r="AT552" s="96"/>
      <c r="AU552" s="96"/>
      <c r="AV552" s="96"/>
      <c r="AW552" s="96"/>
      <c r="AX552" s="96"/>
      <c r="AY552" s="96"/>
      <c r="AZ552" s="96"/>
      <c r="BA552" s="96"/>
      <c r="BB552" s="96"/>
      <c r="BC552" s="96"/>
      <c r="BD552" s="96"/>
      <c r="BE552" s="96"/>
      <c r="BF552" s="96"/>
      <c r="BG552" s="96"/>
      <c r="BH552" s="96"/>
      <c r="BI552" s="96"/>
      <c r="BJ552" s="96"/>
      <c r="BK552" s="96"/>
      <c r="BL552" s="96"/>
      <c r="BM552" s="96"/>
      <c r="BN552" s="96"/>
      <c r="BO552" s="96"/>
      <c r="BP552" s="96"/>
      <c r="BQ552" s="96"/>
      <c r="BR552" s="96"/>
      <c r="BS552" s="96"/>
      <c r="BT552" s="96"/>
      <c r="BU552" s="96"/>
      <c r="BV552" s="96"/>
      <c r="BW552" s="96"/>
    </row>
    <row r="553" spans="2:75" ht="18.75" customHeight="1">
      <c r="B553" s="96"/>
      <c r="C553" s="96"/>
      <c r="D553" s="96"/>
      <c r="E553" s="96"/>
      <c r="F553" s="96"/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  <c r="U553" s="96"/>
      <c r="V553" s="96"/>
      <c r="W553" s="96"/>
      <c r="X553" s="96"/>
      <c r="Y553" s="96"/>
      <c r="Z553" s="96"/>
      <c r="AA553" s="96"/>
      <c r="AB553" s="96"/>
      <c r="AC553" s="96"/>
      <c r="AD553" s="96"/>
      <c r="AE553" s="96"/>
      <c r="AF553" s="96"/>
      <c r="AG553" s="96"/>
      <c r="AH553" s="96"/>
      <c r="AI553" s="96"/>
      <c r="AJ553" s="96"/>
      <c r="AK553" s="96"/>
      <c r="AL553" s="96"/>
      <c r="AM553" s="96"/>
      <c r="AN553" s="96"/>
      <c r="AO553" s="96"/>
      <c r="AP553" s="96"/>
      <c r="AQ553" s="96"/>
      <c r="AR553" s="96"/>
      <c r="AS553" s="96"/>
      <c r="AT553" s="96"/>
      <c r="AU553" s="96"/>
      <c r="AV553" s="96"/>
      <c r="AW553" s="96"/>
      <c r="AX553" s="96"/>
      <c r="AY553" s="96"/>
      <c r="AZ553" s="96"/>
      <c r="BA553" s="96"/>
      <c r="BB553" s="96"/>
      <c r="BC553" s="96"/>
      <c r="BD553" s="96"/>
      <c r="BE553" s="96"/>
      <c r="BF553" s="96"/>
      <c r="BG553" s="96"/>
      <c r="BH553" s="96"/>
      <c r="BI553" s="96"/>
      <c r="BJ553" s="96"/>
      <c r="BK553" s="96"/>
      <c r="BL553" s="96"/>
      <c r="BM553" s="96"/>
      <c r="BN553" s="96"/>
      <c r="BO553" s="96"/>
      <c r="BP553" s="96"/>
      <c r="BQ553" s="96"/>
      <c r="BR553" s="96"/>
      <c r="BS553" s="96"/>
      <c r="BT553" s="96"/>
      <c r="BU553" s="96"/>
      <c r="BV553" s="96"/>
      <c r="BW553" s="96"/>
    </row>
    <row r="554" spans="2:75" ht="18.75" customHeight="1">
      <c r="B554" s="96"/>
      <c r="C554" s="96"/>
      <c r="D554" s="96"/>
      <c r="E554" s="96"/>
      <c r="F554" s="96"/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  <c r="U554" s="96"/>
      <c r="V554" s="96"/>
      <c r="W554" s="96"/>
      <c r="X554" s="96"/>
      <c r="Y554" s="96"/>
      <c r="Z554" s="96"/>
      <c r="AA554" s="96"/>
      <c r="AB554" s="96"/>
      <c r="AC554" s="96"/>
      <c r="AD554" s="96"/>
      <c r="AE554" s="96"/>
      <c r="AF554" s="96"/>
      <c r="AG554" s="96"/>
      <c r="AH554" s="96"/>
      <c r="AI554" s="96"/>
      <c r="AJ554" s="96"/>
      <c r="AK554" s="96"/>
      <c r="AL554" s="96"/>
      <c r="AM554" s="96"/>
      <c r="AN554" s="96"/>
      <c r="AO554" s="96"/>
      <c r="AP554" s="96"/>
      <c r="AQ554" s="96"/>
      <c r="AR554" s="96"/>
      <c r="AS554" s="96"/>
      <c r="AT554" s="96"/>
      <c r="AU554" s="96"/>
      <c r="AV554" s="96"/>
      <c r="AW554" s="96"/>
      <c r="AX554" s="96"/>
      <c r="AY554" s="96"/>
      <c r="AZ554" s="96"/>
      <c r="BA554" s="96"/>
      <c r="BB554" s="96"/>
      <c r="BC554" s="96"/>
      <c r="BD554" s="96"/>
      <c r="BE554" s="96"/>
      <c r="BF554" s="96"/>
      <c r="BG554" s="96"/>
      <c r="BH554" s="96"/>
      <c r="BI554" s="96"/>
      <c r="BJ554" s="96"/>
      <c r="BK554" s="96"/>
      <c r="BL554" s="96"/>
      <c r="BM554" s="96"/>
      <c r="BN554" s="96"/>
      <c r="BO554" s="96"/>
      <c r="BP554" s="96"/>
      <c r="BQ554" s="96"/>
      <c r="BR554" s="96"/>
      <c r="BS554" s="96"/>
      <c r="BT554" s="96"/>
      <c r="BU554" s="96"/>
      <c r="BV554" s="96"/>
      <c r="BW554" s="96"/>
    </row>
    <row r="555" spans="2:75" ht="18.75" customHeight="1">
      <c r="B555" s="96"/>
      <c r="C555" s="96"/>
      <c r="D555" s="96"/>
      <c r="E555" s="96"/>
      <c r="F555" s="96"/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  <c r="U555" s="96"/>
      <c r="V555" s="96"/>
      <c r="W555" s="96"/>
      <c r="X555" s="96"/>
      <c r="Y555" s="96"/>
      <c r="Z555" s="96"/>
      <c r="AA555" s="96"/>
      <c r="AB555" s="96"/>
      <c r="AC555" s="96"/>
      <c r="AD555" s="96"/>
      <c r="AE555" s="96"/>
      <c r="AF555" s="96"/>
      <c r="AG555" s="96"/>
      <c r="AH555" s="96"/>
      <c r="AI555" s="96"/>
      <c r="AJ555" s="96"/>
      <c r="AK555" s="96"/>
      <c r="AL555" s="96"/>
      <c r="AM555" s="96"/>
      <c r="AN555" s="96"/>
      <c r="AO555" s="96"/>
      <c r="AP555" s="96"/>
      <c r="AQ555" s="96"/>
      <c r="AR555" s="96"/>
      <c r="AS555" s="96"/>
      <c r="AT555" s="96"/>
      <c r="AU555" s="96"/>
      <c r="AV555" s="96"/>
      <c r="AW555" s="96"/>
      <c r="AX555" s="96"/>
      <c r="AY555" s="96"/>
      <c r="AZ555" s="96"/>
      <c r="BA555" s="96"/>
      <c r="BB555" s="96"/>
      <c r="BC555" s="96"/>
      <c r="BD555" s="96"/>
      <c r="BE555" s="96"/>
      <c r="BF555" s="96"/>
      <c r="BG555" s="96"/>
      <c r="BH555" s="96"/>
      <c r="BI555" s="96"/>
      <c r="BJ555" s="96"/>
      <c r="BK555" s="96"/>
      <c r="BL555" s="96"/>
      <c r="BM555" s="96"/>
      <c r="BN555" s="96"/>
      <c r="BO555" s="96"/>
      <c r="BP555" s="96"/>
      <c r="BQ555" s="96"/>
      <c r="BR555" s="96"/>
      <c r="BS555" s="96"/>
      <c r="BT555" s="96"/>
      <c r="BU555" s="96"/>
      <c r="BV555" s="96"/>
      <c r="BW555" s="96"/>
    </row>
    <row r="556" spans="2:75" ht="18.75" customHeight="1">
      <c r="B556" s="96"/>
      <c r="C556" s="96"/>
      <c r="D556" s="96"/>
      <c r="E556" s="96"/>
      <c r="F556" s="96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96"/>
      <c r="AB556" s="96"/>
      <c r="AC556" s="96"/>
      <c r="AD556" s="96"/>
      <c r="AE556" s="96"/>
      <c r="AF556" s="96"/>
      <c r="AG556" s="96"/>
      <c r="AH556" s="96"/>
      <c r="AI556" s="96"/>
      <c r="AJ556" s="96"/>
      <c r="AK556" s="96"/>
      <c r="AL556" s="96"/>
      <c r="AM556" s="96"/>
      <c r="AN556" s="96"/>
      <c r="AO556" s="96"/>
      <c r="AP556" s="96"/>
      <c r="AQ556" s="96"/>
      <c r="AR556" s="96"/>
      <c r="AS556" s="96"/>
      <c r="AT556" s="96"/>
      <c r="AU556" s="96"/>
      <c r="AV556" s="96"/>
      <c r="AW556" s="96"/>
      <c r="AX556" s="96"/>
      <c r="AY556" s="96"/>
      <c r="AZ556" s="96"/>
      <c r="BA556" s="96"/>
      <c r="BB556" s="96"/>
      <c r="BC556" s="96"/>
      <c r="BD556" s="96"/>
      <c r="BE556" s="96"/>
      <c r="BF556" s="96"/>
      <c r="BG556" s="96"/>
      <c r="BH556" s="96"/>
      <c r="BI556" s="96"/>
      <c r="BJ556" s="96"/>
      <c r="BK556" s="96"/>
      <c r="BL556" s="96"/>
      <c r="BM556" s="96"/>
      <c r="BN556" s="96"/>
      <c r="BO556" s="96"/>
      <c r="BP556" s="96"/>
      <c r="BQ556" s="96"/>
      <c r="BR556" s="96"/>
      <c r="BS556" s="96"/>
      <c r="BT556" s="96"/>
      <c r="BU556" s="96"/>
      <c r="BV556" s="96"/>
      <c r="BW556" s="96"/>
    </row>
    <row r="557" spans="2:75" ht="18.75" customHeight="1">
      <c r="B557" s="96"/>
      <c r="C557" s="96"/>
      <c r="D557" s="96"/>
      <c r="E557" s="96"/>
      <c r="F557" s="96"/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96"/>
      <c r="V557" s="96"/>
      <c r="W557" s="96"/>
      <c r="X557" s="96"/>
      <c r="Y557" s="96"/>
      <c r="Z557" s="96"/>
      <c r="AA557" s="96"/>
      <c r="AB557" s="96"/>
      <c r="AC557" s="96"/>
      <c r="AD557" s="96"/>
      <c r="AE557" s="96"/>
      <c r="AF557" s="96"/>
      <c r="AG557" s="96"/>
      <c r="AH557" s="96"/>
      <c r="AI557" s="96"/>
      <c r="AJ557" s="96"/>
      <c r="AK557" s="96"/>
      <c r="AL557" s="96"/>
      <c r="AM557" s="96"/>
      <c r="AN557" s="96"/>
      <c r="AO557" s="96"/>
      <c r="AP557" s="96"/>
      <c r="AQ557" s="96"/>
      <c r="AR557" s="96"/>
      <c r="AS557" s="96"/>
      <c r="AT557" s="96"/>
      <c r="AU557" s="96"/>
      <c r="AV557" s="96"/>
      <c r="AW557" s="96"/>
      <c r="AX557" s="96"/>
      <c r="AY557" s="96"/>
      <c r="AZ557" s="96"/>
      <c r="BA557" s="96"/>
      <c r="BB557" s="96"/>
      <c r="BC557" s="96"/>
      <c r="BD557" s="96"/>
      <c r="BE557" s="96"/>
      <c r="BF557" s="96"/>
      <c r="BG557" s="96"/>
      <c r="BH557" s="96"/>
      <c r="BI557" s="96"/>
      <c r="BJ557" s="96"/>
      <c r="BK557" s="96"/>
      <c r="BL557" s="96"/>
      <c r="BM557" s="96"/>
      <c r="BN557" s="96"/>
      <c r="BO557" s="96"/>
      <c r="BP557" s="96"/>
      <c r="BQ557" s="96"/>
      <c r="BR557" s="96"/>
      <c r="BS557" s="96"/>
      <c r="BT557" s="96"/>
      <c r="BU557" s="96"/>
      <c r="BV557" s="96"/>
      <c r="BW557" s="96"/>
    </row>
    <row r="558" spans="2:75" ht="18.75" customHeight="1">
      <c r="B558" s="96"/>
      <c r="C558" s="96"/>
      <c r="D558" s="96"/>
      <c r="E558" s="96"/>
      <c r="F558" s="96"/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  <c r="U558" s="96"/>
      <c r="V558" s="96"/>
      <c r="W558" s="96"/>
      <c r="X558" s="96"/>
      <c r="Y558" s="96"/>
      <c r="Z558" s="96"/>
      <c r="AA558" s="96"/>
      <c r="AB558" s="96"/>
      <c r="AC558" s="96"/>
      <c r="AD558" s="96"/>
      <c r="AE558" s="96"/>
      <c r="AF558" s="96"/>
      <c r="AG558" s="96"/>
      <c r="AH558" s="96"/>
      <c r="AI558" s="96"/>
      <c r="AJ558" s="96"/>
      <c r="AK558" s="96"/>
      <c r="AL558" s="96"/>
      <c r="AM558" s="96"/>
      <c r="AN558" s="96"/>
      <c r="AO558" s="96"/>
      <c r="AP558" s="96"/>
      <c r="AQ558" s="96"/>
      <c r="AR558" s="96"/>
      <c r="AS558" s="96"/>
      <c r="AT558" s="96"/>
      <c r="AU558" s="96"/>
      <c r="AV558" s="96"/>
      <c r="AW558" s="96"/>
      <c r="AX558" s="96"/>
      <c r="AY558" s="96"/>
      <c r="AZ558" s="96"/>
      <c r="BA558" s="96"/>
      <c r="BB558" s="96"/>
      <c r="BC558" s="96"/>
      <c r="BD558" s="96"/>
      <c r="BE558" s="96"/>
      <c r="BF558" s="96"/>
      <c r="BG558" s="96"/>
      <c r="BH558" s="96"/>
      <c r="BI558" s="96"/>
      <c r="BJ558" s="96"/>
      <c r="BK558" s="96"/>
      <c r="BL558" s="96"/>
      <c r="BM558" s="96"/>
      <c r="BN558" s="96"/>
      <c r="BO558" s="96"/>
      <c r="BP558" s="96"/>
      <c r="BQ558" s="96"/>
      <c r="BR558" s="96"/>
      <c r="BS558" s="96"/>
      <c r="BT558" s="96"/>
      <c r="BU558" s="96"/>
      <c r="BV558" s="96"/>
      <c r="BW558" s="96"/>
    </row>
    <row r="559" spans="2:75" ht="18.75" customHeight="1">
      <c r="B559" s="96"/>
      <c r="C559" s="96"/>
      <c r="D559" s="96"/>
      <c r="E559" s="96"/>
      <c r="F559" s="96"/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  <c r="U559" s="96"/>
      <c r="V559" s="96"/>
      <c r="W559" s="96"/>
      <c r="X559" s="96"/>
      <c r="Y559" s="96"/>
      <c r="Z559" s="96"/>
      <c r="AA559" s="96"/>
      <c r="AB559" s="96"/>
      <c r="AC559" s="96"/>
      <c r="AD559" s="96"/>
      <c r="AE559" s="96"/>
      <c r="AF559" s="96"/>
      <c r="AG559" s="96"/>
      <c r="AH559" s="96"/>
      <c r="AI559" s="96"/>
      <c r="AJ559" s="96"/>
      <c r="AK559" s="96"/>
      <c r="AL559" s="96"/>
      <c r="AM559" s="96"/>
      <c r="AN559" s="96"/>
      <c r="AO559" s="96"/>
      <c r="AP559" s="96"/>
      <c r="AQ559" s="96"/>
      <c r="AR559" s="96"/>
      <c r="AS559" s="96"/>
      <c r="AT559" s="96"/>
      <c r="AU559" s="96"/>
      <c r="AV559" s="96"/>
      <c r="AW559" s="96"/>
      <c r="AX559" s="96"/>
      <c r="AY559" s="96"/>
      <c r="AZ559" s="96"/>
      <c r="BA559" s="96"/>
      <c r="BB559" s="96"/>
      <c r="BC559" s="96"/>
      <c r="BD559" s="96"/>
      <c r="BE559" s="96"/>
      <c r="BF559" s="96"/>
      <c r="BG559" s="96"/>
      <c r="BH559" s="96"/>
      <c r="BI559" s="96"/>
      <c r="BJ559" s="96"/>
      <c r="BK559" s="96"/>
      <c r="BL559" s="96"/>
      <c r="BM559" s="96"/>
      <c r="BN559" s="96"/>
      <c r="BO559" s="96"/>
      <c r="BP559" s="96"/>
      <c r="BQ559" s="96"/>
      <c r="BR559" s="96"/>
      <c r="BS559" s="96"/>
      <c r="BT559" s="96"/>
      <c r="BU559" s="96"/>
      <c r="BV559" s="96"/>
      <c r="BW559" s="96"/>
    </row>
    <row r="560" spans="2:75" ht="18.75" customHeight="1">
      <c r="B560" s="96"/>
      <c r="C560" s="96"/>
      <c r="D560" s="96"/>
      <c r="E560" s="96"/>
      <c r="F560" s="96"/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  <c r="U560" s="96"/>
      <c r="V560" s="96"/>
      <c r="W560" s="96"/>
      <c r="X560" s="96"/>
      <c r="Y560" s="96"/>
      <c r="Z560" s="96"/>
      <c r="AA560" s="96"/>
      <c r="AB560" s="96"/>
      <c r="AC560" s="96"/>
      <c r="AD560" s="96"/>
      <c r="AE560" s="96"/>
      <c r="AF560" s="96"/>
      <c r="AG560" s="96"/>
      <c r="AH560" s="96"/>
      <c r="AI560" s="96"/>
      <c r="AJ560" s="96"/>
      <c r="AK560" s="96"/>
      <c r="AL560" s="96"/>
      <c r="AM560" s="96"/>
      <c r="AN560" s="96"/>
      <c r="AO560" s="96"/>
      <c r="AP560" s="96"/>
      <c r="AQ560" s="96"/>
      <c r="AR560" s="96"/>
      <c r="AS560" s="96"/>
      <c r="AT560" s="96"/>
      <c r="AU560" s="96"/>
      <c r="AV560" s="96"/>
      <c r="AW560" s="96"/>
      <c r="AX560" s="96"/>
      <c r="AY560" s="96"/>
      <c r="AZ560" s="96"/>
      <c r="BA560" s="96"/>
      <c r="BB560" s="96"/>
      <c r="BC560" s="96"/>
      <c r="BD560" s="96"/>
      <c r="BE560" s="96"/>
      <c r="BF560" s="96"/>
      <c r="BG560" s="96"/>
      <c r="BH560" s="96"/>
      <c r="BI560" s="96"/>
      <c r="BJ560" s="96"/>
      <c r="BK560" s="96"/>
      <c r="BL560" s="96"/>
      <c r="BM560" s="96"/>
      <c r="BN560" s="96"/>
      <c r="BO560" s="96"/>
      <c r="BP560" s="96"/>
      <c r="BQ560" s="96"/>
      <c r="BR560" s="96"/>
      <c r="BS560" s="96"/>
      <c r="BT560" s="96"/>
      <c r="BU560" s="96"/>
      <c r="BV560" s="96"/>
      <c r="BW560" s="96"/>
    </row>
    <row r="561" spans="2:75" ht="18.75" customHeight="1">
      <c r="B561" s="96"/>
      <c r="C561" s="96"/>
      <c r="D561" s="96"/>
      <c r="E561" s="96"/>
      <c r="F561" s="96"/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  <c r="U561" s="96"/>
      <c r="V561" s="96"/>
      <c r="W561" s="96"/>
      <c r="X561" s="96"/>
      <c r="Y561" s="96"/>
      <c r="Z561" s="96"/>
      <c r="AA561" s="96"/>
      <c r="AB561" s="96"/>
      <c r="AC561" s="96"/>
      <c r="AD561" s="96"/>
      <c r="AE561" s="96"/>
      <c r="AF561" s="96"/>
      <c r="AG561" s="96"/>
      <c r="AH561" s="96"/>
      <c r="AI561" s="96"/>
      <c r="AJ561" s="96"/>
      <c r="AK561" s="96"/>
      <c r="AL561" s="96"/>
      <c r="AM561" s="96"/>
      <c r="AN561" s="96"/>
      <c r="AO561" s="96"/>
      <c r="AP561" s="96"/>
      <c r="AQ561" s="96"/>
      <c r="AR561" s="96"/>
      <c r="AS561" s="96"/>
      <c r="AT561" s="96"/>
      <c r="AU561" s="96"/>
      <c r="AV561" s="96"/>
      <c r="AW561" s="96"/>
      <c r="AX561" s="96"/>
      <c r="AY561" s="96"/>
      <c r="AZ561" s="96"/>
      <c r="BA561" s="96"/>
      <c r="BB561" s="96"/>
      <c r="BC561" s="96"/>
      <c r="BD561" s="96"/>
      <c r="BE561" s="96"/>
      <c r="BF561" s="96"/>
      <c r="BG561" s="96"/>
      <c r="BH561" s="96"/>
      <c r="BI561" s="96"/>
      <c r="BJ561" s="96"/>
      <c r="BK561" s="96"/>
      <c r="BL561" s="96"/>
      <c r="BM561" s="96"/>
      <c r="BN561" s="96"/>
      <c r="BO561" s="96"/>
      <c r="BP561" s="96"/>
      <c r="BQ561" s="96"/>
      <c r="BR561" s="96"/>
      <c r="BS561" s="96"/>
      <c r="BT561" s="96"/>
      <c r="BU561" s="96"/>
      <c r="BV561" s="96"/>
      <c r="BW561" s="96"/>
    </row>
    <row r="562" spans="2:75" ht="18.75" customHeight="1">
      <c r="B562" s="96"/>
      <c r="C562" s="96"/>
      <c r="D562" s="96"/>
      <c r="E562" s="96"/>
      <c r="F562" s="96"/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  <c r="U562" s="96"/>
      <c r="V562" s="96"/>
      <c r="W562" s="96"/>
      <c r="X562" s="96"/>
      <c r="Y562" s="96"/>
      <c r="Z562" s="96"/>
      <c r="AA562" s="96"/>
      <c r="AB562" s="96"/>
      <c r="AC562" s="96"/>
      <c r="AD562" s="96"/>
      <c r="AE562" s="96"/>
      <c r="AF562" s="96"/>
      <c r="AG562" s="96"/>
      <c r="AH562" s="96"/>
      <c r="AI562" s="96"/>
      <c r="AJ562" s="96"/>
      <c r="AK562" s="96"/>
      <c r="AL562" s="96"/>
      <c r="AM562" s="96"/>
      <c r="AN562" s="96"/>
      <c r="AO562" s="96"/>
      <c r="AP562" s="96"/>
      <c r="AQ562" s="96"/>
      <c r="AR562" s="96"/>
      <c r="AS562" s="96"/>
      <c r="AT562" s="96"/>
      <c r="AU562" s="96"/>
      <c r="AV562" s="96"/>
      <c r="AW562" s="96"/>
      <c r="AX562" s="96"/>
      <c r="AY562" s="96"/>
      <c r="AZ562" s="96"/>
      <c r="BA562" s="96"/>
      <c r="BB562" s="96"/>
      <c r="BC562" s="96"/>
      <c r="BD562" s="96"/>
      <c r="BE562" s="96"/>
      <c r="BF562" s="96"/>
      <c r="BG562" s="96"/>
      <c r="BH562" s="96"/>
      <c r="BI562" s="96"/>
      <c r="BJ562" s="96"/>
      <c r="BK562" s="96"/>
      <c r="BL562" s="96"/>
      <c r="BM562" s="96"/>
      <c r="BN562" s="96"/>
      <c r="BO562" s="96"/>
      <c r="BP562" s="96"/>
      <c r="BQ562" s="96"/>
      <c r="BR562" s="96"/>
      <c r="BS562" s="96"/>
      <c r="BT562" s="96"/>
      <c r="BU562" s="96"/>
      <c r="BV562" s="96"/>
      <c r="BW562" s="96"/>
    </row>
    <row r="563" spans="2:75" ht="18.75" customHeight="1">
      <c r="B563" s="96"/>
      <c r="C563" s="96"/>
      <c r="D563" s="96"/>
      <c r="E563" s="96"/>
      <c r="F563" s="96"/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  <c r="U563" s="96"/>
      <c r="V563" s="96"/>
      <c r="W563" s="96"/>
      <c r="X563" s="96"/>
      <c r="Y563" s="96"/>
      <c r="Z563" s="96"/>
      <c r="AA563" s="96"/>
      <c r="AB563" s="96"/>
      <c r="AC563" s="96"/>
      <c r="AD563" s="96"/>
      <c r="AE563" s="96"/>
      <c r="AF563" s="96"/>
      <c r="AG563" s="96"/>
      <c r="AH563" s="96"/>
      <c r="AI563" s="96"/>
      <c r="AJ563" s="96"/>
      <c r="AK563" s="96"/>
      <c r="AL563" s="96"/>
      <c r="AM563" s="96"/>
      <c r="AN563" s="96"/>
      <c r="AO563" s="96"/>
      <c r="AP563" s="96"/>
      <c r="AQ563" s="96"/>
      <c r="AR563" s="96"/>
      <c r="AS563" s="96"/>
      <c r="AT563" s="96"/>
      <c r="AU563" s="96"/>
      <c r="AV563" s="96"/>
      <c r="AW563" s="96"/>
      <c r="AX563" s="96"/>
      <c r="AY563" s="96"/>
      <c r="AZ563" s="96"/>
      <c r="BA563" s="96"/>
      <c r="BB563" s="96"/>
      <c r="BC563" s="96"/>
      <c r="BD563" s="96"/>
      <c r="BE563" s="96"/>
      <c r="BF563" s="96"/>
      <c r="BG563" s="96"/>
      <c r="BH563" s="96"/>
      <c r="BI563" s="96"/>
      <c r="BJ563" s="96"/>
      <c r="BK563" s="96"/>
      <c r="BL563" s="96"/>
      <c r="BM563" s="96"/>
      <c r="BN563" s="96"/>
      <c r="BO563" s="96"/>
      <c r="BP563" s="96"/>
      <c r="BQ563" s="96"/>
      <c r="BR563" s="96"/>
      <c r="BS563" s="96"/>
      <c r="BT563" s="96"/>
      <c r="BU563" s="96"/>
      <c r="BV563" s="96"/>
      <c r="BW563" s="96"/>
    </row>
    <row r="564" spans="2:75" ht="18.75" customHeight="1">
      <c r="B564" s="96"/>
      <c r="C564" s="96"/>
      <c r="D564" s="96"/>
      <c r="E564" s="96"/>
      <c r="F564" s="96"/>
      <c r="G564" s="96"/>
      <c r="H564" s="96"/>
      <c r="I564" s="96"/>
      <c r="J564" s="96"/>
      <c r="K564" s="96"/>
      <c r="L564" s="96"/>
      <c r="M564" s="96"/>
      <c r="N564" s="96"/>
      <c r="O564" s="96"/>
      <c r="P564" s="96"/>
      <c r="Q564" s="96"/>
      <c r="R564" s="96"/>
      <c r="S564" s="96"/>
      <c r="T564" s="96"/>
      <c r="U564" s="96"/>
      <c r="V564" s="96"/>
      <c r="W564" s="96"/>
      <c r="X564" s="96"/>
      <c r="Y564" s="96"/>
      <c r="Z564" s="96"/>
      <c r="AA564" s="96"/>
      <c r="AB564" s="96"/>
      <c r="AC564" s="96"/>
      <c r="AD564" s="96"/>
      <c r="AE564" s="96"/>
      <c r="AF564" s="96"/>
      <c r="AG564" s="96"/>
      <c r="AH564" s="96"/>
      <c r="AI564" s="96"/>
      <c r="AJ564" s="96"/>
      <c r="AK564" s="96"/>
      <c r="AL564" s="96"/>
      <c r="AM564" s="96"/>
      <c r="AN564" s="96"/>
      <c r="AO564" s="96"/>
      <c r="AP564" s="96"/>
      <c r="AQ564" s="96"/>
      <c r="AR564" s="96"/>
      <c r="AS564" s="96"/>
      <c r="AT564" s="96"/>
      <c r="AU564" s="96"/>
      <c r="AV564" s="96"/>
      <c r="AW564" s="96"/>
      <c r="AX564" s="96"/>
      <c r="AY564" s="96"/>
      <c r="AZ564" s="96"/>
      <c r="BA564" s="96"/>
      <c r="BB564" s="96"/>
      <c r="BC564" s="96"/>
      <c r="BD564" s="96"/>
      <c r="BE564" s="96"/>
      <c r="BF564" s="96"/>
      <c r="BG564" s="96"/>
      <c r="BH564" s="96"/>
      <c r="BI564" s="96"/>
      <c r="BJ564" s="96"/>
      <c r="BK564" s="96"/>
      <c r="BL564" s="96"/>
      <c r="BM564" s="96"/>
      <c r="BN564" s="96"/>
      <c r="BO564" s="96"/>
      <c r="BP564" s="96"/>
      <c r="BQ564" s="96"/>
      <c r="BR564" s="96"/>
      <c r="BS564" s="96"/>
      <c r="BT564" s="96"/>
      <c r="BU564" s="96"/>
      <c r="BV564" s="96"/>
      <c r="BW564" s="96"/>
    </row>
    <row r="565" spans="2:75" ht="18.75" customHeight="1">
      <c r="B565" s="96"/>
      <c r="C565" s="96"/>
      <c r="D565" s="96"/>
      <c r="E565" s="96"/>
      <c r="F565" s="96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  <c r="W565" s="96"/>
      <c r="X565" s="96"/>
      <c r="Y565" s="96"/>
      <c r="Z565" s="96"/>
      <c r="AA565" s="96"/>
      <c r="AB565" s="96"/>
      <c r="AC565" s="96"/>
      <c r="AD565" s="96"/>
      <c r="AE565" s="96"/>
      <c r="AF565" s="96"/>
      <c r="AG565" s="96"/>
      <c r="AH565" s="96"/>
      <c r="AI565" s="96"/>
      <c r="AJ565" s="96"/>
      <c r="AK565" s="96"/>
      <c r="AL565" s="96"/>
      <c r="AM565" s="96"/>
      <c r="AN565" s="96"/>
      <c r="AO565" s="96"/>
      <c r="AP565" s="96"/>
      <c r="AQ565" s="96"/>
      <c r="AR565" s="96"/>
      <c r="AS565" s="96"/>
      <c r="AT565" s="96"/>
      <c r="AU565" s="96"/>
      <c r="AV565" s="96"/>
      <c r="AW565" s="96"/>
      <c r="AX565" s="96"/>
      <c r="AY565" s="96"/>
      <c r="AZ565" s="96"/>
      <c r="BA565" s="96"/>
      <c r="BB565" s="96"/>
      <c r="BC565" s="96"/>
      <c r="BD565" s="96"/>
      <c r="BE565" s="96"/>
      <c r="BF565" s="96"/>
      <c r="BG565" s="96"/>
      <c r="BH565" s="96"/>
      <c r="BI565" s="96"/>
      <c r="BJ565" s="96"/>
      <c r="BK565" s="96"/>
      <c r="BL565" s="96"/>
      <c r="BM565" s="96"/>
      <c r="BN565" s="96"/>
      <c r="BO565" s="96"/>
      <c r="BP565" s="96"/>
      <c r="BQ565" s="96"/>
      <c r="BR565" s="96"/>
      <c r="BS565" s="96"/>
      <c r="BT565" s="96"/>
      <c r="BU565" s="96"/>
      <c r="BV565" s="96"/>
      <c r="BW565" s="96"/>
    </row>
    <row r="566" spans="2:75" ht="18.75" customHeight="1">
      <c r="B566" s="96"/>
      <c r="C566" s="96"/>
      <c r="D566" s="96"/>
      <c r="E566" s="96"/>
      <c r="F566" s="96"/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  <c r="U566" s="96"/>
      <c r="V566" s="96"/>
      <c r="W566" s="96"/>
      <c r="X566" s="96"/>
      <c r="Y566" s="96"/>
      <c r="Z566" s="96"/>
      <c r="AA566" s="96"/>
      <c r="AB566" s="96"/>
      <c r="AC566" s="96"/>
      <c r="AD566" s="96"/>
      <c r="AE566" s="96"/>
      <c r="AF566" s="96"/>
      <c r="AG566" s="96"/>
      <c r="AH566" s="96"/>
      <c r="AI566" s="96"/>
      <c r="AJ566" s="96"/>
      <c r="AK566" s="96"/>
      <c r="AL566" s="96"/>
      <c r="AM566" s="96"/>
      <c r="AN566" s="96"/>
      <c r="AO566" s="96"/>
      <c r="AP566" s="96"/>
      <c r="AQ566" s="96"/>
      <c r="AR566" s="96"/>
      <c r="AS566" s="96"/>
      <c r="AT566" s="96"/>
      <c r="AU566" s="96"/>
      <c r="AV566" s="96"/>
      <c r="AW566" s="96"/>
      <c r="AX566" s="96"/>
      <c r="AY566" s="96"/>
      <c r="AZ566" s="96"/>
      <c r="BA566" s="96"/>
      <c r="BB566" s="96"/>
      <c r="BC566" s="96"/>
      <c r="BD566" s="96"/>
      <c r="BE566" s="96"/>
      <c r="BF566" s="96"/>
      <c r="BG566" s="96"/>
      <c r="BH566" s="96"/>
      <c r="BI566" s="96"/>
      <c r="BJ566" s="96"/>
      <c r="BK566" s="96"/>
      <c r="BL566" s="96"/>
      <c r="BM566" s="96"/>
      <c r="BN566" s="96"/>
      <c r="BO566" s="96"/>
      <c r="BP566" s="96"/>
      <c r="BQ566" s="96"/>
      <c r="BR566" s="96"/>
      <c r="BS566" s="96"/>
      <c r="BT566" s="96"/>
      <c r="BU566" s="96"/>
      <c r="BV566" s="96"/>
      <c r="BW566" s="96"/>
    </row>
    <row r="567" spans="2:75" ht="18.75" customHeight="1">
      <c r="B567" s="96"/>
      <c r="C567" s="96"/>
      <c r="D567" s="96"/>
      <c r="E567" s="96"/>
      <c r="F567" s="96"/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  <c r="U567" s="96"/>
      <c r="V567" s="96"/>
      <c r="W567" s="96"/>
      <c r="X567" s="96"/>
      <c r="Y567" s="96"/>
      <c r="Z567" s="96"/>
      <c r="AA567" s="96"/>
      <c r="AB567" s="96"/>
      <c r="AC567" s="96"/>
      <c r="AD567" s="96"/>
      <c r="AE567" s="96"/>
      <c r="AF567" s="96"/>
      <c r="AG567" s="96"/>
      <c r="AH567" s="96"/>
      <c r="AI567" s="96"/>
      <c r="AJ567" s="96"/>
      <c r="AK567" s="96"/>
      <c r="AL567" s="96"/>
      <c r="AM567" s="96"/>
      <c r="AN567" s="96"/>
      <c r="AO567" s="96"/>
      <c r="AP567" s="96"/>
      <c r="AQ567" s="96"/>
      <c r="AR567" s="96"/>
      <c r="AS567" s="96"/>
      <c r="AT567" s="96"/>
      <c r="AU567" s="96"/>
      <c r="AV567" s="96"/>
      <c r="AW567" s="96"/>
      <c r="AX567" s="96"/>
      <c r="AY567" s="96"/>
      <c r="AZ567" s="96"/>
      <c r="BA567" s="96"/>
      <c r="BB567" s="96"/>
      <c r="BC567" s="96"/>
      <c r="BD567" s="96"/>
      <c r="BE567" s="96"/>
      <c r="BF567" s="96"/>
      <c r="BG567" s="96"/>
      <c r="BH567" s="96"/>
      <c r="BI567" s="96"/>
      <c r="BJ567" s="96"/>
      <c r="BK567" s="96"/>
      <c r="BL567" s="96"/>
      <c r="BM567" s="96"/>
      <c r="BN567" s="96"/>
      <c r="BO567" s="96"/>
      <c r="BP567" s="96"/>
      <c r="BQ567" s="96"/>
      <c r="BR567" s="96"/>
      <c r="BS567" s="96"/>
      <c r="BT567" s="96"/>
      <c r="BU567" s="96"/>
      <c r="BV567" s="96"/>
      <c r="BW567" s="96"/>
    </row>
    <row r="568" spans="2:75" ht="18.75" customHeight="1">
      <c r="B568" s="96"/>
      <c r="C568" s="96"/>
      <c r="D568" s="96"/>
      <c r="E568" s="96"/>
      <c r="F568" s="96"/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  <c r="U568" s="96"/>
      <c r="V568" s="96"/>
      <c r="W568" s="96"/>
      <c r="X568" s="96"/>
      <c r="Y568" s="96"/>
      <c r="Z568" s="96"/>
      <c r="AA568" s="96"/>
      <c r="AB568" s="96"/>
      <c r="AC568" s="96"/>
      <c r="AD568" s="96"/>
      <c r="AE568" s="96"/>
      <c r="AF568" s="96"/>
      <c r="AG568" s="96"/>
      <c r="AH568" s="96"/>
      <c r="AI568" s="96"/>
      <c r="AJ568" s="96"/>
      <c r="AK568" s="96"/>
      <c r="AL568" s="96"/>
      <c r="AM568" s="96"/>
      <c r="AN568" s="96"/>
      <c r="AO568" s="96"/>
      <c r="AP568" s="96"/>
      <c r="AQ568" s="96"/>
      <c r="AR568" s="96"/>
      <c r="AS568" s="96"/>
      <c r="AT568" s="96"/>
      <c r="AU568" s="96"/>
      <c r="AV568" s="96"/>
      <c r="AW568" s="96"/>
      <c r="AX568" s="96"/>
      <c r="AY568" s="96"/>
      <c r="AZ568" s="96"/>
      <c r="BA568" s="96"/>
      <c r="BB568" s="96"/>
      <c r="BC568" s="96"/>
      <c r="BD568" s="96"/>
      <c r="BE568" s="96"/>
      <c r="BF568" s="96"/>
      <c r="BG568" s="96"/>
      <c r="BH568" s="96"/>
      <c r="BI568" s="96"/>
      <c r="BJ568" s="96"/>
      <c r="BK568" s="96"/>
      <c r="BL568" s="96"/>
      <c r="BM568" s="96"/>
      <c r="BN568" s="96"/>
      <c r="BO568" s="96"/>
      <c r="BP568" s="96"/>
      <c r="BQ568" s="96"/>
      <c r="BR568" s="96"/>
      <c r="BS568" s="96"/>
      <c r="BT568" s="96"/>
      <c r="BU568" s="96"/>
      <c r="BV568" s="96"/>
      <c r="BW568" s="96"/>
    </row>
    <row r="569" spans="2:75" ht="18.75" customHeight="1">
      <c r="B569" s="96"/>
      <c r="C569" s="96"/>
      <c r="D569" s="96"/>
      <c r="E569" s="96"/>
      <c r="F569" s="96"/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  <c r="Z569" s="96"/>
      <c r="AA569" s="96"/>
      <c r="AB569" s="96"/>
      <c r="AC569" s="96"/>
      <c r="AD569" s="96"/>
      <c r="AE569" s="96"/>
      <c r="AF569" s="96"/>
      <c r="AG569" s="96"/>
      <c r="AH569" s="96"/>
      <c r="AI569" s="96"/>
      <c r="AJ569" s="96"/>
      <c r="AK569" s="96"/>
      <c r="AL569" s="96"/>
      <c r="AM569" s="96"/>
      <c r="AN569" s="96"/>
      <c r="AO569" s="96"/>
      <c r="AP569" s="96"/>
      <c r="AQ569" s="96"/>
      <c r="AR569" s="96"/>
      <c r="AS569" s="96"/>
      <c r="AT569" s="96"/>
      <c r="AU569" s="96"/>
      <c r="AV569" s="96"/>
      <c r="AW569" s="96"/>
      <c r="AX569" s="96"/>
      <c r="AY569" s="96"/>
      <c r="AZ569" s="96"/>
      <c r="BA569" s="96"/>
      <c r="BB569" s="96"/>
      <c r="BC569" s="96"/>
      <c r="BD569" s="96"/>
      <c r="BE569" s="96"/>
      <c r="BF569" s="96"/>
      <c r="BG569" s="96"/>
      <c r="BH569" s="96"/>
      <c r="BI569" s="96"/>
      <c r="BJ569" s="96"/>
      <c r="BK569" s="96"/>
      <c r="BL569" s="96"/>
      <c r="BM569" s="96"/>
      <c r="BN569" s="96"/>
      <c r="BO569" s="96"/>
      <c r="BP569" s="96"/>
      <c r="BQ569" s="96"/>
      <c r="BR569" s="96"/>
      <c r="BS569" s="96"/>
      <c r="BT569" s="96"/>
      <c r="BU569" s="96"/>
      <c r="BV569" s="96"/>
      <c r="BW569" s="96"/>
    </row>
    <row r="570" spans="2:75" ht="18.75" customHeight="1">
      <c r="B570" s="96"/>
      <c r="C570" s="96"/>
      <c r="D570" s="96"/>
      <c r="E570" s="96"/>
      <c r="F570" s="96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96"/>
      <c r="AB570" s="96"/>
      <c r="AC570" s="96"/>
      <c r="AD570" s="96"/>
      <c r="AE570" s="96"/>
      <c r="AF570" s="96"/>
      <c r="AG570" s="96"/>
      <c r="AH570" s="96"/>
      <c r="AI570" s="96"/>
      <c r="AJ570" s="96"/>
      <c r="AK570" s="96"/>
      <c r="AL570" s="96"/>
      <c r="AM570" s="96"/>
      <c r="AN570" s="96"/>
      <c r="AO570" s="96"/>
      <c r="AP570" s="96"/>
      <c r="AQ570" s="96"/>
      <c r="AR570" s="96"/>
      <c r="AS570" s="96"/>
      <c r="AT570" s="96"/>
      <c r="AU570" s="96"/>
      <c r="AV570" s="96"/>
      <c r="AW570" s="96"/>
      <c r="AX570" s="96"/>
      <c r="AY570" s="96"/>
      <c r="AZ570" s="96"/>
      <c r="BA570" s="96"/>
      <c r="BB570" s="96"/>
      <c r="BC570" s="96"/>
      <c r="BD570" s="96"/>
      <c r="BE570" s="96"/>
      <c r="BF570" s="96"/>
      <c r="BG570" s="96"/>
      <c r="BH570" s="96"/>
      <c r="BI570" s="96"/>
      <c r="BJ570" s="96"/>
      <c r="BK570" s="96"/>
      <c r="BL570" s="96"/>
      <c r="BM570" s="96"/>
      <c r="BN570" s="96"/>
      <c r="BO570" s="96"/>
      <c r="BP570" s="96"/>
      <c r="BQ570" s="96"/>
      <c r="BR570" s="96"/>
      <c r="BS570" s="96"/>
      <c r="BT570" s="96"/>
      <c r="BU570" s="96"/>
      <c r="BV570" s="96"/>
      <c r="BW570" s="96"/>
    </row>
    <row r="571" spans="2:75" ht="18.75" customHeight="1">
      <c r="B571" s="96"/>
      <c r="C571" s="96"/>
      <c r="D571" s="96"/>
      <c r="E571" s="96"/>
      <c r="F571" s="96"/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  <c r="U571" s="96"/>
      <c r="V571" s="96"/>
      <c r="W571" s="96"/>
      <c r="X571" s="96"/>
      <c r="Y571" s="96"/>
      <c r="Z571" s="96"/>
      <c r="AA571" s="96"/>
      <c r="AB571" s="96"/>
      <c r="AC571" s="96"/>
      <c r="AD571" s="96"/>
      <c r="AE571" s="96"/>
      <c r="AF571" s="96"/>
      <c r="AG571" s="96"/>
      <c r="AH571" s="96"/>
      <c r="AI571" s="96"/>
      <c r="AJ571" s="96"/>
      <c r="AK571" s="96"/>
      <c r="AL571" s="96"/>
      <c r="AM571" s="96"/>
      <c r="AN571" s="96"/>
      <c r="AO571" s="96"/>
      <c r="AP571" s="96"/>
      <c r="AQ571" s="96"/>
      <c r="AR571" s="96"/>
      <c r="AS571" s="96"/>
      <c r="AT571" s="96"/>
      <c r="AU571" s="96"/>
      <c r="AV571" s="96"/>
      <c r="AW571" s="96"/>
      <c r="AX571" s="96"/>
      <c r="AY571" s="96"/>
      <c r="AZ571" s="96"/>
      <c r="BA571" s="96"/>
      <c r="BB571" s="96"/>
      <c r="BC571" s="96"/>
      <c r="BD571" s="96"/>
      <c r="BE571" s="96"/>
      <c r="BF571" s="96"/>
      <c r="BG571" s="96"/>
      <c r="BH571" s="96"/>
      <c r="BI571" s="96"/>
      <c r="BJ571" s="96"/>
      <c r="BK571" s="96"/>
      <c r="BL571" s="96"/>
      <c r="BM571" s="96"/>
      <c r="BN571" s="96"/>
      <c r="BO571" s="96"/>
      <c r="BP571" s="96"/>
      <c r="BQ571" s="96"/>
      <c r="BR571" s="96"/>
      <c r="BS571" s="96"/>
      <c r="BT571" s="96"/>
      <c r="BU571" s="96"/>
      <c r="BV571" s="96"/>
      <c r="BW571" s="96"/>
    </row>
    <row r="572" spans="2:75" ht="18.75" customHeight="1">
      <c r="B572" s="96"/>
      <c r="C572" s="96"/>
      <c r="D572" s="96"/>
      <c r="E572" s="96"/>
      <c r="F572" s="96"/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  <c r="U572" s="96"/>
      <c r="V572" s="96"/>
      <c r="W572" s="96"/>
      <c r="X572" s="96"/>
      <c r="Y572" s="96"/>
      <c r="Z572" s="96"/>
      <c r="AA572" s="96"/>
      <c r="AB572" s="96"/>
      <c r="AC572" s="96"/>
      <c r="AD572" s="96"/>
      <c r="AE572" s="96"/>
      <c r="AF572" s="96"/>
      <c r="AG572" s="96"/>
      <c r="AH572" s="96"/>
      <c r="AI572" s="96"/>
      <c r="AJ572" s="96"/>
      <c r="AK572" s="96"/>
      <c r="AL572" s="96"/>
      <c r="AM572" s="96"/>
      <c r="AN572" s="96"/>
      <c r="AO572" s="96"/>
      <c r="AP572" s="96"/>
      <c r="AQ572" s="96"/>
      <c r="AR572" s="96"/>
      <c r="AS572" s="96"/>
      <c r="AT572" s="96"/>
      <c r="AU572" s="96"/>
      <c r="AV572" s="96"/>
      <c r="AW572" s="96"/>
      <c r="AX572" s="96"/>
      <c r="AY572" s="96"/>
      <c r="AZ572" s="96"/>
      <c r="BA572" s="96"/>
      <c r="BB572" s="96"/>
      <c r="BC572" s="96"/>
      <c r="BD572" s="96"/>
      <c r="BE572" s="96"/>
      <c r="BF572" s="96"/>
      <c r="BG572" s="96"/>
      <c r="BH572" s="96"/>
      <c r="BI572" s="96"/>
      <c r="BJ572" s="96"/>
      <c r="BK572" s="96"/>
      <c r="BL572" s="96"/>
      <c r="BM572" s="96"/>
      <c r="BN572" s="96"/>
      <c r="BO572" s="96"/>
      <c r="BP572" s="96"/>
      <c r="BQ572" s="96"/>
      <c r="BR572" s="96"/>
      <c r="BS572" s="96"/>
      <c r="BT572" s="96"/>
      <c r="BU572" s="96"/>
      <c r="BV572" s="96"/>
      <c r="BW572" s="96"/>
    </row>
    <row r="573" spans="2:75" ht="18.75" customHeight="1">
      <c r="B573" s="96"/>
      <c r="C573" s="96"/>
      <c r="D573" s="96"/>
      <c r="E573" s="96"/>
      <c r="F573" s="96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  <c r="AB573" s="96"/>
      <c r="AC573" s="96"/>
      <c r="AD573" s="96"/>
      <c r="AE573" s="96"/>
      <c r="AF573" s="96"/>
      <c r="AG573" s="96"/>
      <c r="AH573" s="96"/>
      <c r="AI573" s="96"/>
      <c r="AJ573" s="96"/>
      <c r="AK573" s="96"/>
      <c r="AL573" s="96"/>
      <c r="AM573" s="96"/>
      <c r="AN573" s="96"/>
      <c r="AO573" s="96"/>
      <c r="AP573" s="96"/>
      <c r="AQ573" s="96"/>
      <c r="AR573" s="96"/>
      <c r="AS573" s="96"/>
      <c r="AT573" s="96"/>
      <c r="AU573" s="96"/>
      <c r="AV573" s="96"/>
      <c r="AW573" s="96"/>
      <c r="AX573" s="96"/>
      <c r="AY573" s="96"/>
      <c r="AZ573" s="96"/>
      <c r="BA573" s="96"/>
      <c r="BB573" s="96"/>
      <c r="BC573" s="96"/>
      <c r="BD573" s="96"/>
      <c r="BE573" s="96"/>
      <c r="BF573" s="96"/>
      <c r="BG573" s="96"/>
      <c r="BH573" s="96"/>
      <c r="BI573" s="96"/>
      <c r="BJ573" s="96"/>
      <c r="BK573" s="96"/>
      <c r="BL573" s="96"/>
      <c r="BM573" s="96"/>
      <c r="BN573" s="96"/>
      <c r="BO573" s="96"/>
      <c r="BP573" s="96"/>
      <c r="BQ573" s="96"/>
      <c r="BR573" s="96"/>
      <c r="BS573" s="96"/>
      <c r="BT573" s="96"/>
      <c r="BU573" s="96"/>
      <c r="BV573" s="96"/>
      <c r="BW573" s="96"/>
    </row>
    <row r="574" spans="2:75" ht="18.75" customHeight="1">
      <c r="B574" s="96"/>
      <c r="C574" s="96"/>
      <c r="D574" s="96"/>
      <c r="E574" s="96"/>
      <c r="F574" s="96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  <c r="AB574" s="96"/>
      <c r="AC574" s="96"/>
      <c r="AD574" s="96"/>
      <c r="AE574" s="96"/>
      <c r="AF574" s="96"/>
      <c r="AG574" s="96"/>
      <c r="AH574" s="96"/>
      <c r="AI574" s="96"/>
      <c r="AJ574" s="96"/>
      <c r="AK574" s="96"/>
      <c r="AL574" s="96"/>
      <c r="AM574" s="96"/>
      <c r="AN574" s="96"/>
      <c r="AO574" s="96"/>
      <c r="AP574" s="96"/>
      <c r="AQ574" s="96"/>
      <c r="AR574" s="96"/>
      <c r="AS574" s="96"/>
      <c r="AT574" s="96"/>
      <c r="AU574" s="96"/>
      <c r="AV574" s="96"/>
      <c r="AW574" s="96"/>
      <c r="AX574" s="96"/>
      <c r="AY574" s="96"/>
      <c r="AZ574" s="96"/>
      <c r="BA574" s="96"/>
      <c r="BB574" s="96"/>
      <c r="BC574" s="96"/>
      <c r="BD574" s="96"/>
      <c r="BE574" s="96"/>
      <c r="BF574" s="96"/>
      <c r="BG574" s="96"/>
      <c r="BH574" s="96"/>
      <c r="BI574" s="96"/>
      <c r="BJ574" s="96"/>
      <c r="BK574" s="96"/>
      <c r="BL574" s="96"/>
      <c r="BM574" s="96"/>
      <c r="BN574" s="96"/>
      <c r="BO574" s="96"/>
      <c r="BP574" s="96"/>
      <c r="BQ574" s="96"/>
      <c r="BR574" s="96"/>
      <c r="BS574" s="96"/>
      <c r="BT574" s="96"/>
      <c r="BU574" s="96"/>
      <c r="BV574" s="96"/>
      <c r="BW574" s="96"/>
    </row>
    <row r="575" spans="2:75" ht="18.75" customHeight="1">
      <c r="B575" s="96"/>
      <c r="C575" s="96"/>
      <c r="D575" s="96"/>
      <c r="E575" s="96"/>
      <c r="F575" s="96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  <c r="AB575" s="96"/>
      <c r="AC575" s="96"/>
      <c r="AD575" s="96"/>
      <c r="AE575" s="96"/>
      <c r="AF575" s="96"/>
      <c r="AG575" s="96"/>
      <c r="AH575" s="96"/>
      <c r="AI575" s="96"/>
      <c r="AJ575" s="96"/>
      <c r="AK575" s="96"/>
      <c r="AL575" s="96"/>
      <c r="AM575" s="96"/>
      <c r="AN575" s="96"/>
      <c r="AO575" s="96"/>
      <c r="AP575" s="96"/>
      <c r="AQ575" s="96"/>
      <c r="AR575" s="96"/>
      <c r="AS575" s="96"/>
      <c r="AT575" s="96"/>
      <c r="AU575" s="96"/>
      <c r="AV575" s="96"/>
      <c r="AW575" s="96"/>
      <c r="AX575" s="96"/>
      <c r="AY575" s="96"/>
      <c r="AZ575" s="96"/>
      <c r="BA575" s="96"/>
      <c r="BB575" s="96"/>
      <c r="BC575" s="96"/>
      <c r="BD575" s="96"/>
      <c r="BE575" s="96"/>
      <c r="BF575" s="96"/>
      <c r="BG575" s="96"/>
      <c r="BH575" s="96"/>
      <c r="BI575" s="96"/>
      <c r="BJ575" s="96"/>
      <c r="BK575" s="96"/>
      <c r="BL575" s="96"/>
      <c r="BM575" s="96"/>
      <c r="BN575" s="96"/>
      <c r="BO575" s="96"/>
      <c r="BP575" s="96"/>
      <c r="BQ575" s="96"/>
      <c r="BR575" s="96"/>
      <c r="BS575" s="96"/>
      <c r="BT575" s="96"/>
      <c r="BU575" s="96"/>
      <c r="BV575" s="96"/>
      <c r="BW575" s="96"/>
    </row>
    <row r="576" spans="2:75" ht="18.75" customHeight="1">
      <c r="B576" s="96"/>
      <c r="C576" s="96"/>
      <c r="D576" s="96"/>
      <c r="E576" s="96"/>
      <c r="F576" s="96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  <c r="AB576" s="96"/>
      <c r="AC576" s="96"/>
      <c r="AD576" s="96"/>
      <c r="AE576" s="96"/>
      <c r="AF576" s="96"/>
      <c r="AG576" s="96"/>
      <c r="AH576" s="96"/>
      <c r="AI576" s="96"/>
      <c r="AJ576" s="96"/>
      <c r="AK576" s="96"/>
      <c r="AL576" s="96"/>
      <c r="AM576" s="96"/>
      <c r="AN576" s="96"/>
      <c r="AO576" s="96"/>
      <c r="AP576" s="96"/>
      <c r="AQ576" s="96"/>
      <c r="AR576" s="96"/>
      <c r="AS576" s="96"/>
      <c r="AT576" s="96"/>
      <c r="AU576" s="96"/>
      <c r="AV576" s="96"/>
      <c r="AW576" s="96"/>
      <c r="AX576" s="96"/>
      <c r="AY576" s="96"/>
      <c r="AZ576" s="96"/>
      <c r="BA576" s="96"/>
      <c r="BB576" s="96"/>
      <c r="BC576" s="96"/>
      <c r="BD576" s="96"/>
      <c r="BE576" s="96"/>
      <c r="BF576" s="96"/>
      <c r="BG576" s="96"/>
      <c r="BH576" s="96"/>
      <c r="BI576" s="96"/>
      <c r="BJ576" s="96"/>
      <c r="BK576" s="96"/>
      <c r="BL576" s="96"/>
      <c r="BM576" s="96"/>
      <c r="BN576" s="96"/>
      <c r="BO576" s="96"/>
      <c r="BP576" s="96"/>
      <c r="BQ576" s="96"/>
      <c r="BR576" s="96"/>
      <c r="BS576" s="96"/>
      <c r="BT576" s="96"/>
      <c r="BU576" s="96"/>
      <c r="BV576" s="96"/>
      <c r="BW576" s="96"/>
    </row>
    <row r="577" spans="2:75" ht="18.75" customHeight="1">
      <c r="B577" s="96"/>
      <c r="C577" s="96"/>
      <c r="D577" s="96"/>
      <c r="E577" s="96"/>
      <c r="F577" s="96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  <c r="AB577" s="96"/>
      <c r="AC577" s="96"/>
      <c r="AD577" s="96"/>
      <c r="AE577" s="96"/>
      <c r="AF577" s="96"/>
      <c r="AG577" s="96"/>
      <c r="AH577" s="96"/>
      <c r="AI577" s="96"/>
      <c r="AJ577" s="96"/>
      <c r="AK577" s="96"/>
      <c r="AL577" s="96"/>
      <c r="AM577" s="96"/>
      <c r="AN577" s="96"/>
      <c r="AO577" s="96"/>
      <c r="AP577" s="96"/>
      <c r="AQ577" s="96"/>
      <c r="AR577" s="96"/>
      <c r="AS577" s="96"/>
      <c r="AT577" s="96"/>
      <c r="AU577" s="96"/>
      <c r="AV577" s="96"/>
      <c r="AW577" s="96"/>
      <c r="AX577" s="96"/>
      <c r="AY577" s="96"/>
      <c r="AZ577" s="96"/>
      <c r="BA577" s="96"/>
      <c r="BB577" s="96"/>
      <c r="BC577" s="96"/>
      <c r="BD577" s="96"/>
      <c r="BE577" s="96"/>
      <c r="BF577" s="96"/>
      <c r="BG577" s="96"/>
      <c r="BH577" s="96"/>
      <c r="BI577" s="96"/>
      <c r="BJ577" s="96"/>
      <c r="BK577" s="96"/>
      <c r="BL577" s="96"/>
      <c r="BM577" s="96"/>
      <c r="BN577" s="96"/>
      <c r="BO577" s="96"/>
      <c r="BP577" s="96"/>
      <c r="BQ577" s="96"/>
      <c r="BR577" s="96"/>
      <c r="BS577" s="96"/>
      <c r="BT577" s="96"/>
      <c r="BU577" s="96"/>
      <c r="BV577" s="96"/>
      <c r="BW577" s="96"/>
    </row>
    <row r="578" spans="2:75" ht="18.75" customHeight="1">
      <c r="B578" s="96"/>
      <c r="C578" s="96"/>
      <c r="D578" s="96"/>
      <c r="E578" s="96"/>
      <c r="F578" s="96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  <c r="AB578" s="96"/>
      <c r="AC578" s="96"/>
      <c r="AD578" s="96"/>
      <c r="AE578" s="96"/>
      <c r="AF578" s="96"/>
      <c r="AG578" s="96"/>
      <c r="AH578" s="96"/>
      <c r="AI578" s="96"/>
      <c r="AJ578" s="96"/>
      <c r="AK578" s="96"/>
      <c r="AL578" s="96"/>
      <c r="AM578" s="96"/>
      <c r="AN578" s="96"/>
      <c r="AO578" s="96"/>
      <c r="AP578" s="96"/>
      <c r="AQ578" s="96"/>
      <c r="AR578" s="96"/>
      <c r="AS578" s="96"/>
      <c r="AT578" s="96"/>
      <c r="AU578" s="96"/>
      <c r="AV578" s="96"/>
      <c r="AW578" s="96"/>
      <c r="AX578" s="96"/>
      <c r="AY578" s="96"/>
      <c r="AZ578" s="96"/>
      <c r="BA578" s="96"/>
      <c r="BB578" s="96"/>
      <c r="BC578" s="96"/>
      <c r="BD578" s="96"/>
      <c r="BE578" s="96"/>
      <c r="BF578" s="96"/>
      <c r="BG578" s="96"/>
      <c r="BH578" s="96"/>
      <c r="BI578" s="96"/>
      <c r="BJ578" s="96"/>
      <c r="BK578" s="96"/>
      <c r="BL578" s="96"/>
      <c r="BM578" s="96"/>
      <c r="BN578" s="96"/>
      <c r="BO578" s="96"/>
      <c r="BP578" s="96"/>
      <c r="BQ578" s="96"/>
      <c r="BR578" s="96"/>
      <c r="BS578" s="96"/>
      <c r="BT578" s="96"/>
      <c r="BU578" s="96"/>
      <c r="BV578" s="96"/>
      <c r="BW578" s="96"/>
    </row>
    <row r="579" spans="2:75" ht="18.75" customHeight="1">
      <c r="B579" s="96"/>
      <c r="C579" s="96"/>
      <c r="D579" s="96"/>
      <c r="E579" s="96"/>
      <c r="F579" s="96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  <c r="AB579" s="96"/>
      <c r="AC579" s="96"/>
      <c r="AD579" s="96"/>
      <c r="AE579" s="96"/>
      <c r="AF579" s="96"/>
      <c r="AG579" s="96"/>
      <c r="AH579" s="96"/>
      <c r="AI579" s="96"/>
      <c r="AJ579" s="96"/>
      <c r="AK579" s="96"/>
      <c r="AL579" s="96"/>
      <c r="AM579" s="96"/>
      <c r="AN579" s="96"/>
      <c r="AO579" s="96"/>
      <c r="AP579" s="96"/>
      <c r="AQ579" s="96"/>
      <c r="AR579" s="96"/>
      <c r="AS579" s="96"/>
      <c r="AT579" s="96"/>
      <c r="AU579" s="96"/>
      <c r="AV579" s="96"/>
      <c r="AW579" s="96"/>
      <c r="AX579" s="96"/>
      <c r="AY579" s="96"/>
      <c r="AZ579" s="96"/>
      <c r="BA579" s="96"/>
      <c r="BB579" s="96"/>
      <c r="BC579" s="96"/>
      <c r="BD579" s="96"/>
      <c r="BE579" s="96"/>
      <c r="BF579" s="96"/>
      <c r="BG579" s="96"/>
      <c r="BH579" s="96"/>
      <c r="BI579" s="96"/>
      <c r="BJ579" s="96"/>
      <c r="BK579" s="96"/>
      <c r="BL579" s="96"/>
      <c r="BM579" s="96"/>
      <c r="BN579" s="96"/>
      <c r="BO579" s="96"/>
      <c r="BP579" s="96"/>
      <c r="BQ579" s="96"/>
      <c r="BR579" s="96"/>
      <c r="BS579" s="96"/>
      <c r="BT579" s="96"/>
      <c r="BU579" s="96"/>
      <c r="BV579" s="96"/>
      <c r="BW579" s="96"/>
    </row>
    <row r="580" spans="2:75" ht="18.75" customHeight="1">
      <c r="B580" s="96"/>
      <c r="C580" s="96"/>
      <c r="D580" s="96"/>
      <c r="E580" s="96"/>
      <c r="F580" s="96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  <c r="AB580" s="96"/>
      <c r="AC580" s="96"/>
      <c r="AD580" s="96"/>
      <c r="AE580" s="96"/>
      <c r="AF580" s="96"/>
      <c r="AG580" s="96"/>
      <c r="AH580" s="96"/>
      <c r="AI580" s="96"/>
      <c r="AJ580" s="96"/>
      <c r="AK580" s="96"/>
      <c r="AL580" s="96"/>
      <c r="AM580" s="96"/>
      <c r="AN580" s="96"/>
      <c r="AO580" s="96"/>
      <c r="AP580" s="96"/>
      <c r="AQ580" s="96"/>
      <c r="AR580" s="96"/>
      <c r="AS580" s="96"/>
      <c r="AT580" s="96"/>
      <c r="AU580" s="96"/>
      <c r="AV580" s="96"/>
      <c r="AW580" s="96"/>
      <c r="AX580" s="96"/>
      <c r="AY580" s="96"/>
      <c r="AZ580" s="96"/>
      <c r="BA580" s="96"/>
      <c r="BB580" s="96"/>
      <c r="BC580" s="96"/>
      <c r="BD580" s="96"/>
      <c r="BE580" s="96"/>
      <c r="BF580" s="96"/>
      <c r="BG580" s="96"/>
      <c r="BH580" s="96"/>
      <c r="BI580" s="96"/>
      <c r="BJ580" s="96"/>
      <c r="BK580" s="96"/>
      <c r="BL580" s="96"/>
      <c r="BM580" s="96"/>
      <c r="BN580" s="96"/>
      <c r="BO580" s="96"/>
      <c r="BP580" s="96"/>
      <c r="BQ580" s="96"/>
      <c r="BR580" s="96"/>
      <c r="BS580" s="96"/>
      <c r="BT580" s="96"/>
      <c r="BU580" s="96"/>
      <c r="BV580" s="96"/>
      <c r="BW580" s="96"/>
    </row>
    <row r="581" spans="2:75" ht="18.75" customHeight="1">
      <c r="B581" s="96"/>
      <c r="C581" s="96"/>
      <c r="D581" s="96"/>
      <c r="E581" s="96"/>
      <c r="F581" s="96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</row>
    <row r="582" spans="2:75" ht="18.75" customHeight="1">
      <c r="B582" s="96"/>
      <c r="C582" s="96"/>
      <c r="D582" s="96"/>
      <c r="E582" s="96"/>
      <c r="F582" s="96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</row>
    <row r="583" spans="2:75" ht="18.75" customHeight="1">
      <c r="B583" s="96"/>
      <c r="C583" s="96"/>
      <c r="D583" s="96"/>
      <c r="E583" s="96"/>
      <c r="F583" s="96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</row>
    <row r="584" spans="2:75" ht="18.75" customHeight="1">
      <c r="B584" s="96"/>
      <c r="C584" s="96"/>
      <c r="D584" s="96"/>
      <c r="E584" s="96"/>
      <c r="F584" s="96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</row>
    <row r="585" spans="2:75" ht="18.75" customHeight="1">
      <c r="B585" s="96"/>
      <c r="C585" s="96"/>
      <c r="D585" s="96"/>
      <c r="E585" s="96"/>
      <c r="F585" s="96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</row>
    <row r="586" spans="2:75" ht="18.75" customHeight="1">
      <c r="B586" s="96"/>
      <c r="C586" s="96"/>
      <c r="D586" s="96"/>
      <c r="E586" s="96"/>
      <c r="F586" s="96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</row>
    <row r="587" spans="2:75" ht="18.75" customHeight="1">
      <c r="B587" s="96"/>
      <c r="C587" s="96"/>
      <c r="D587" s="96"/>
      <c r="E587" s="96"/>
      <c r="F587" s="96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</row>
    <row r="588" spans="2:75" ht="18.75" customHeight="1">
      <c r="B588" s="96"/>
      <c r="C588" s="96"/>
      <c r="D588" s="96"/>
      <c r="E588" s="96"/>
      <c r="F588" s="96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</row>
    <row r="589" spans="2:75" ht="18.75" customHeight="1">
      <c r="B589" s="96"/>
      <c r="C589" s="96"/>
      <c r="D589" s="96"/>
      <c r="E589" s="96"/>
      <c r="F589" s="96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</row>
    <row r="590" spans="2:75" ht="18.75" customHeight="1">
      <c r="B590" s="96"/>
      <c r="C590" s="96"/>
      <c r="D590" s="96"/>
      <c r="E590" s="96"/>
      <c r="F590" s="96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</row>
    <row r="591" spans="2:75" ht="18.75" customHeight="1">
      <c r="B591" s="96"/>
      <c r="C591" s="96"/>
      <c r="D591" s="96"/>
      <c r="E591" s="96"/>
      <c r="F591" s="96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</row>
    <row r="592" spans="2:75" ht="18.75" customHeight="1">
      <c r="B592" s="96"/>
      <c r="C592" s="96"/>
      <c r="D592" s="96"/>
      <c r="E592" s="96"/>
      <c r="F592" s="96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</row>
    <row r="593" spans="2:75" ht="18.75" customHeight="1">
      <c r="B593" s="96"/>
      <c r="C593" s="96"/>
      <c r="D593" s="96"/>
      <c r="E593" s="96"/>
      <c r="F593" s="96"/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  <c r="U593" s="96"/>
      <c r="V593" s="96"/>
      <c r="W593" s="96"/>
      <c r="X593" s="96"/>
      <c r="Y593" s="96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</row>
    <row r="594" spans="2:75" ht="18.75" customHeight="1">
      <c r="B594" s="96"/>
      <c r="C594" s="96"/>
      <c r="D594" s="96"/>
      <c r="E594" s="96"/>
      <c r="F594" s="96"/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  <c r="U594" s="96"/>
      <c r="V594" s="96"/>
      <c r="W594" s="96"/>
      <c r="X594" s="96"/>
      <c r="Y594" s="96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</row>
    <row r="595" spans="2:75" ht="18.75" customHeight="1">
      <c r="B595" s="96"/>
      <c r="C595" s="96"/>
      <c r="D595" s="96"/>
      <c r="E595" s="96"/>
      <c r="F595" s="96"/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  <c r="U595" s="96"/>
      <c r="V595" s="96"/>
      <c r="W595" s="96"/>
      <c r="X595" s="96"/>
      <c r="Y595" s="96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</row>
    <row r="596" spans="2:75" ht="18.75" customHeight="1">
      <c r="B596" s="96"/>
      <c r="C596" s="96"/>
      <c r="D596" s="96"/>
      <c r="E596" s="96"/>
      <c r="F596" s="96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</row>
    <row r="597" spans="2:75" ht="18.75" customHeight="1">
      <c r="B597" s="96"/>
      <c r="C597" s="96"/>
      <c r="D597" s="96"/>
      <c r="E597" s="96"/>
      <c r="F597" s="96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</row>
    <row r="598" spans="2:75" ht="18.75" customHeight="1">
      <c r="B598" s="96"/>
      <c r="C598" s="96"/>
      <c r="D598" s="96"/>
      <c r="E598" s="96"/>
      <c r="F598" s="96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</row>
    <row r="599" spans="2:75" ht="18.75" customHeight="1">
      <c r="B599" s="96"/>
      <c r="C599" s="96"/>
      <c r="D599" s="96"/>
      <c r="E599" s="96"/>
      <c r="F599" s="96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</row>
    <row r="600" spans="2:75" ht="18.75" customHeight="1">
      <c r="B600" s="96"/>
      <c r="C600" s="96"/>
      <c r="D600" s="96"/>
      <c r="E600" s="96"/>
      <c r="F600" s="96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</row>
    <row r="601" spans="2:75" ht="18.75" customHeight="1">
      <c r="B601" s="96"/>
      <c r="C601" s="96"/>
      <c r="D601" s="96"/>
      <c r="E601" s="96"/>
      <c r="F601" s="96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</row>
    <row r="602" spans="2:75" ht="18.75" customHeight="1">
      <c r="B602" s="96"/>
      <c r="C602" s="96"/>
      <c r="D602" s="96"/>
      <c r="E602" s="96"/>
      <c r="F602" s="96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</row>
    <row r="603" spans="2:75" ht="18.75" customHeight="1">
      <c r="B603" s="96"/>
      <c r="C603" s="96"/>
      <c r="D603" s="96"/>
      <c r="E603" s="96"/>
      <c r="F603" s="96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</row>
    <row r="604" spans="2:75" ht="18.75" customHeight="1">
      <c r="B604" s="96"/>
      <c r="C604" s="96"/>
      <c r="D604" s="96"/>
      <c r="E604" s="96"/>
      <c r="F604" s="96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</row>
    <row r="605" spans="2:75" ht="18.75" customHeight="1">
      <c r="B605" s="96"/>
      <c r="C605" s="96"/>
      <c r="D605" s="96"/>
      <c r="E605" s="96"/>
      <c r="F605" s="96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</row>
    <row r="606" spans="2:75" ht="18.75" customHeight="1">
      <c r="B606" s="96"/>
      <c r="C606" s="96"/>
      <c r="D606" s="96"/>
      <c r="E606" s="96"/>
      <c r="F606" s="96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</row>
    <row r="607" spans="2:75" ht="18.75" customHeight="1">
      <c r="B607" s="96"/>
      <c r="C607" s="96"/>
      <c r="D607" s="96"/>
      <c r="E607" s="96"/>
      <c r="F607" s="96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</row>
    <row r="608" spans="2:75" ht="18.75" customHeight="1">
      <c r="B608" s="96"/>
      <c r="C608" s="96"/>
      <c r="D608" s="96"/>
      <c r="E608" s="96"/>
      <c r="F608" s="96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</row>
    <row r="609" spans="2:75" ht="18.75" customHeight="1">
      <c r="B609" s="96"/>
      <c r="C609" s="96"/>
      <c r="D609" s="96"/>
      <c r="E609" s="96"/>
      <c r="F609" s="96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</row>
    <row r="610" spans="2:75" ht="18.75" customHeight="1">
      <c r="B610" s="96"/>
      <c r="C610" s="96"/>
      <c r="D610" s="96"/>
      <c r="E610" s="96"/>
      <c r="F610" s="96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</row>
    <row r="611" spans="2:75" ht="18.75" customHeight="1">
      <c r="B611" s="96"/>
      <c r="C611" s="96"/>
      <c r="D611" s="96"/>
      <c r="E611" s="96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</row>
    <row r="612" spans="2:75" ht="18.75" customHeight="1">
      <c r="B612" s="96"/>
      <c r="C612" s="96"/>
      <c r="D612" s="96"/>
      <c r="E612" s="96"/>
      <c r="F612" s="96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</row>
    <row r="613" spans="2:75" ht="18.75" customHeight="1">
      <c r="B613" s="96"/>
      <c r="C613" s="96"/>
      <c r="D613" s="96"/>
      <c r="E613" s="96"/>
      <c r="F613" s="96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</row>
    <row r="614" spans="2:75" ht="18.75" customHeight="1">
      <c r="B614" s="96"/>
      <c r="C614" s="96"/>
      <c r="D614" s="96"/>
      <c r="E614" s="96"/>
      <c r="F614" s="96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</row>
    <row r="615" spans="2:75" ht="18.75" customHeight="1">
      <c r="B615" s="96"/>
      <c r="C615" s="96"/>
      <c r="D615" s="96"/>
      <c r="E615" s="96"/>
      <c r="F615" s="96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</row>
    <row r="616" spans="2:75" ht="18.75" customHeight="1">
      <c r="B616" s="96"/>
      <c r="C616" s="96"/>
      <c r="D616" s="96"/>
      <c r="E616" s="96"/>
      <c r="F616" s="96"/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  <c r="U616" s="96"/>
      <c r="V616" s="96"/>
      <c r="W616" s="96"/>
      <c r="X616" s="96"/>
      <c r="Y616" s="96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</row>
    <row r="617" spans="2:75" ht="18.75" customHeight="1">
      <c r="B617" s="96"/>
      <c r="C617" s="96"/>
      <c r="D617" s="96"/>
      <c r="E617" s="96"/>
      <c r="F617" s="96"/>
      <c r="G617" s="96"/>
      <c r="H617" s="96"/>
      <c r="I617" s="96"/>
      <c r="J617" s="96"/>
      <c r="K617" s="96"/>
      <c r="L617" s="96"/>
      <c r="M617" s="96"/>
      <c r="N617" s="96"/>
      <c r="O617" s="96"/>
      <c r="P617" s="96"/>
      <c r="Q617" s="96"/>
      <c r="R617" s="96"/>
      <c r="S617" s="96"/>
      <c r="T617" s="96"/>
      <c r="U617" s="96"/>
      <c r="V617" s="96"/>
      <c r="W617" s="96"/>
      <c r="X617" s="96"/>
      <c r="Y617" s="96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</row>
    <row r="618" spans="2:75" ht="18.75" customHeight="1">
      <c r="B618" s="96"/>
      <c r="C618" s="96"/>
      <c r="D618" s="96"/>
      <c r="E618" s="96"/>
      <c r="F618" s="96"/>
      <c r="G618" s="96"/>
      <c r="H618" s="96"/>
      <c r="I618" s="96"/>
      <c r="J618" s="96"/>
      <c r="K618" s="96"/>
      <c r="L618" s="96"/>
      <c r="M618" s="96"/>
      <c r="N618" s="96"/>
      <c r="O618" s="96"/>
      <c r="P618" s="96"/>
      <c r="Q618" s="96"/>
      <c r="R618" s="96"/>
      <c r="S618" s="96"/>
      <c r="T618" s="96"/>
      <c r="U618" s="96"/>
      <c r="V618" s="96"/>
      <c r="W618" s="96"/>
      <c r="X618" s="96"/>
      <c r="Y618" s="96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</row>
    <row r="619" spans="2:75" ht="18.75" customHeight="1">
      <c r="B619" s="96"/>
      <c r="C619" s="96"/>
      <c r="D619" s="96"/>
      <c r="E619" s="96"/>
      <c r="F619" s="96"/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  <c r="U619" s="96"/>
      <c r="V619" s="96"/>
      <c r="W619" s="96"/>
      <c r="X619" s="96"/>
      <c r="Y619" s="96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</row>
    <row r="620" spans="2:75" ht="18.75" customHeight="1">
      <c r="B620" s="96"/>
      <c r="C620" s="96"/>
      <c r="D620" s="96"/>
      <c r="E620" s="96"/>
      <c r="F620" s="96"/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  <c r="U620" s="96"/>
      <c r="V620" s="96"/>
      <c r="W620" s="96"/>
      <c r="X620" s="96"/>
      <c r="Y620" s="96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</row>
    <row r="621" spans="2:75" ht="18.75" customHeight="1">
      <c r="B621" s="96"/>
      <c r="C621" s="96"/>
      <c r="D621" s="96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</row>
    <row r="622" spans="2:75" ht="18.75" customHeight="1">
      <c r="B622" s="96"/>
      <c r="C622" s="96"/>
      <c r="D622" s="96"/>
      <c r="E622" s="96"/>
      <c r="F622" s="96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</row>
    <row r="623" spans="2:75" ht="18.75" customHeight="1">
      <c r="B623" s="96"/>
      <c r="C623" s="96"/>
      <c r="D623" s="96"/>
      <c r="E623" s="96"/>
      <c r="F623" s="96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</row>
    <row r="624" spans="2:75" ht="18.75" customHeight="1">
      <c r="B624" s="96"/>
      <c r="C624" s="96"/>
      <c r="D624" s="96"/>
      <c r="E624" s="96"/>
      <c r="F624" s="96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</row>
    <row r="625" spans="2:75" ht="18.75" customHeight="1">
      <c r="B625" s="96"/>
      <c r="C625" s="96"/>
      <c r="D625" s="96"/>
      <c r="E625" s="96"/>
      <c r="F625" s="96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  <c r="W625" s="96"/>
      <c r="X625" s="96"/>
      <c r="Y625" s="96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</row>
    <row r="626" spans="2:75" ht="18.75" customHeight="1">
      <c r="B626" s="96"/>
      <c r="C626" s="96"/>
      <c r="D626" s="96"/>
      <c r="E626" s="96"/>
      <c r="F626" s="96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</row>
    <row r="627" spans="2:75" ht="18.75" customHeight="1">
      <c r="B627" s="96"/>
      <c r="C627" s="96"/>
      <c r="D627" s="96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</row>
    <row r="628" spans="2:75" ht="18.75" customHeight="1">
      <c r="B628" s="96"/>
      <c r="C628" s="96"/>
      <c r="D628" s="96"/>
      <c r="E628" s="96"/>
      <c r="F628" s="96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</row>
    <row r="629" spans="2:75" ht="18.75" customHeight="1">
      <c r="B629" s="96"/>
      <c r="C629" s="96"/>
      <c r="D629" s="96"/>
      <c r="E629" s="96"/>
      <c r="F629" s="96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</row>
    <row r="630" spans="2:75" ht="18.75" customHeight="1">
      <c r="B630" s="96"/>
      <c r="C630" s="96"/>
      <c r="D630" s="96"/>
      <c r="E630" s="96"/>
      <c r="F630" s="96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</row>
    <row r="631" spans="2:75" ht="18.75" customHeight="1">
      <c r="B631" s="96"/>
      <c r="C631" s="96"/>
      <c r="D631" s="96"/>
      <c r="E631" s="96"/>
      <c r="F631" s="96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</row>
    <row r="632" spans="2:75" ht="18.75" customHeight="1">
      <c r="B632" s="96"/>
      <c r="C632" s="96"/>
      <c r="D632" s="96"/>
      <c r="E632" s="96"/>
      <c r="F632" s="96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</row>
    <row r="633" spans="2:75" ht="18.75" customHeight="1">
      <c r="B633" s="96"/>
      <c r="C633" s="96"/>
      <c r="D633" s="96"/>
      <c r="E633" s="96"/>
      <c r="F633" s="96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</row>
    <row r="634" spans="2:75" ht="18.75" customHeight="1">
      <c r="B634" s="96"/>
      <c r="C634" s="96"/>
      <c r="D634" s="96"/>
      <c r="E634" s="96"/>
      <c r="F634" s="96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</row>
    <row r="635" spans="2:75" ht="18.75" customHeight="1">
      <c r="B635" s="96"/>
      <c r="C635" s="96"/>
      <c r="D635" s="96"/>
      <c r="E635" s="96"/>
      <c r="F635" s="96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</row>
    <row r="636" spans="2:75" ht="18.75" customHeight="1">
      <c r="B636" s="96"/>
      <c r="C636" s="96"/>
      <c r="D636" s="96"/>
      <c r="E636" s="96"/>
      <c r="F636" s="96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</row>
    <row r="637" spans="2:75" ht="18.75" customHeight="1">
      <c r="B637" s="96"/>
      <c r="C637" s="96"/>
      <c r="D637" s="96"/>
      <c r="E637" s="96"/>
      <c r="F637" s="96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</row>
    <row r="638" spans="2:75" ht="18.75" customHeight="1">
      <c r="B638" s="96"/>
      <c r="C638" s="96"/>
      <c r="D638" s="96"/>
      <c r="E638" s="96"/>
      <c r="F638" s="96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</row>
    <row r="639" spans="2:75" ht="18.75" customHeight="1">
      <c r="B639" s="96"/>
      <c r="C639" s="96"/>
      <c r="D639" s="96"/>
      <c r="E639" s="96"/>
      <c r="F639" s="96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</row>
    <row r="640" spans="2:75" ht="18.75" customHeight="1">
      <c r="B640" s="96"/>
      <c r="C640" s="96"/>
      <c r="D640" s="96"/>
      <c r="E640" s="96"/>
      <c r="F640" s="96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</row>
    <row r="641" spans="2:75" ht="18.75" customHeight="1">
      <c r="B641" s="96"/>
      <c r="C641" s="96"/>
      <c r="D641" s="96"/>
      <c r="E641" s="96"/>
      <c r="F641" s="96"/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  <c r="U641" s="96"/>
      <c r="V641" s="96"/>
      <c r="W641" s="96"/>
      <c r="X641" s="96"/>
      <c r="Y641" s="96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</row>
    <row r="642" spans="2:75" ht="18.75" customHeight="1">
      <c r="B642" s="96"/>
      <c r="C642" s="96"/>
      <c r="D642" s="96"/>
      <c r="E642" s="96"/>
      <c r="F642" s="96"/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  <c r="U642" s="96"/>
      <c r="V642" s="96"/>
      <c r="W642" s="96"/>
      <c r="X642" s="96"/>
      <c r="Y642" s="96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</row>
    <row r="643" spans="2:75" ht="18.75" customHeight="1">
      <c r="B643" s="96"/>
      <c r="C643" s="96"/>
      <c r="D643" s="96"/>
      <c r="E643" s="96"/>
      <c r="F643" s="96"/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  <c r="U643" s="96"/>
      <c r="V643" s="96"/>
      <c r="W643" s="96"/>
      <c r="X643" s="96"/>
      <c r="Y643" s="96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</row>
    <row r="644" spans="2:75" ht="18.75" customHeight="1">
      <c r="B644" s="96"/>
      <c r="C644" s="96"/>
      <c r="D644" s="96"/>
      <c r="E644" s="96"/>
      <c r="F644" s="96"/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  <c r="U644" s="96"/>
      <c r="V644" s="96"/>
      <c r="W644" s="96"/>
      <c r="X644" s="96"/>
      <c r="Y644" s="96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</row>
    <row r="645" spans="2:75" ht="18.75" customHeight="1">
      <c r="B645" s="96"/>
      <c r="C645" s="96"/>
      <c r="D645" s="96"/>
      <c r="E645" s="96"/>
      <c r="F645" s="96"/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  <c r="U645" s="96"/>
      <c r="V645" s="96"/>
      <c r="W645" s="96"/>
      <c r="X645" s="96"/>
      <c r="Y645" s="96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</row>
    <row r="646" spans="2:75" ht="18.75" customHeight="1">
      <c r="B646" s="96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</row>
    <row r="647" spans="2:75" ht="18.75" customHeight="1">
      <c r="B647" s="96"/>
      <c r="C647" s="96"/>
      <c r="D647" s="96"/>
      <c r="E647" s="96"/>
      <c r="F647" s="96"/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  <c r="U647" s="96"/>
      <c r="V647" s="96"/>
      <c r="W647" s="96"/>
      <c r="X647" s="96"/>
      <c r="Y647" s="96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</row>
    <row r="648" spans="2:75" ht="18.75" customHeight="1">
      <c r="B648" s="96"/>
      <c r="C648" s="96"/>
      <c r="D648" s="96"/>
      <c r="E648" s="96"/>
      <c r="F648" s="96"/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  <c r="U648" s="96"/>
      <c r="V648" s="96"/>
      <c r="W648" s="96"/>
      <c r="X648" s="96"/>
      <c r="Y648" s="96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</row>
    <row r="649" spans="2:75" ht="18.75" customHeight="1">
      <c r="B649" s="96"/>
      <c r="C649" s="96"/>
      <c r="D649" s="96"/>
      <c r="E649" s="96"/>
      <c r="F649" s="96"/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  <c r="U649" s="96"/>
      <c r="V649" s="96"/>
      <c r="W649" s="96"/>
      <c r="X649" s="96"/>
      <c r="Y649" s="96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</row>
    <row r="650" spans="2:75" ht="18.75" customHeight="1">
      <c r="B650" s="96"/>
      <c r="C650" s="96"/>
      <c r="D650" s="96"/>
      <c r="E650" s="96"/>
      <c r="F650" s="96"/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  <c r="U650" s="96"/>
      <c r="V650" s="96"/>
      <c r="W650" s="96"/>
      <c r="X650" s="96"/>
      <c r="Y650" s="96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</row>
    <row r="651" spans="2:75" ht="18.75" customHeight="1">
      <c r="B651" s="96"/>
      <c r="C651" s="96"/>
      <c r="D651" s="96"/>
      <c r="E651" s="96"/>
      <c r="F651" s="96"/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  <c r="U651" s="96"/>
      <c r="V651" s="96"/>
      <c r="W651" s="96"/>
      <c r="X651" s="96"/>
      <c r="Y651" s="96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</row>
    <row r="652" spans="2:75" ht="18.75" customHeight="1">
      <c r="B652" s="96"/>
      <c r="C652" s="96"/>
      <c r="D652" s="96"/>
      <c r="E652" s="96"/>
      <c r="F652" s="96"/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  <c r="U652" s="96"/>
      <c r="V652" s="96"/>
      <c r="W652" s="96"/>
      <c r="X652" s="96"/>
      <c r="Y652" s="96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</row>
    <row r="653" spans="2:75" ht="18.75" customHeight="1">
      <c r="B653" s="96"/>
      <c r="C653" s="96"/>
      <c r="D653" s="96"/>
      <c r="E653" s="96"/>
      <c r="F653" s="96"/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  <c r="U653" s="96"/>
      <c r="V653" s="96"/>
      <c r="W653" s="96"/>
      <c r="X653" s="96"/>
      <c r="Y653" s="96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</row>
    <row r="654" spans="2:75" ht="18.75" customHeight="1">
      <c r="B654" s="96"/>
      <c r="C654" s="96"/>
      <c r="D654" s="96"/>
      <c r="E654" s="96"/>
      <c r="F654" s="96"/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  <c r="U654" s="96"/>
      <c r="V654" s="96"/>
      <c r="W654" s="96"/>
      <c r="X654" s="96"/>
      <c r="Y654" s="96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</row>
    <row r="655" spans="2:75" ht="18.75" customHeight="1">
      <c r="B655" s="96"/>
      <c r="C655" s="96"/>
      <c r="D655" s="96"/>
      <c r="E655" s="96"/>
      <c r="F655" s="96"/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  <c r="U655" s="96"/>
      <c r="V655" s="96"/>
      <c r="W655" s="96"/>
      <c r="X655" s="96"/>
      <c r="Y655" s="96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</row>
    <row r="656" spans="2:75" ht="18.75" customHeight="1">
      <c r="B656" s="96"/>
      <c r="C656" s="96"/>
      <c r="D656" s="96"/>
      <c r="E656" s="96"/>
      <c r="F656" s="96"/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  <c r="U656" s="96"/>
      <c r="V656" s="96"/>
      <c r="W656" s="96"/>
      <c r="X656" s="96"/>
      <c r="Y656" s="96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</row>
    <row r="657" spans="2:75" ht="18.75" customHeight="1">
      <c r="B657" s="96"/>
      <c r="C657" s="96"/>
      <c r="D657" s="96"/>
      <c r="E657" s="96"/>
      <c r="F657" s="96"/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  <c r="U657" s="96"/>
      <c r="V657" s="96"/>
      <c r="W657" s="96"/>
      <c r="X657" s="96"/>
      <c r="Y657" s="96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</row>
    <row r="658" spans="2:75" ht="18.75" customHeight="1">
      <c r="B658" s="96"/>
      <c r="C658" s="96"/>
      <c r="D658" s="96"/>
      <c r="E658" s="96"/>
      <c r="F658" s="96"/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  <c r="U658" s="96"/>
      <c r="V658" s="96"/>
      <c r="W658" s="96"/>
      <c r="X658" s="96"/>
      <c r="Y658" s="96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</row>
    <row r="659" spans="2:75" ht="18.75" customHeight="1">
      <c r="B659" s="96"/>
      <c r="C659" s="96"/>
      <c r="D659" s="96"/>
      <c r="E659" s="96"/>
      <c r="F659" s="96"/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  <c r="U659" s="96"/>
      <c r="V659" s="96"/>
      <c r="W659" s="96"/>
      <c r="X659" s="96"/>
      <c r="Y659" s="96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</row>
    <row r="660" spans="2:75" ht="18.75" customHeight="1">
      <c r="B660" s="96"/>
      <c r="C660" s="96"/>
      <c r="D660" s="96"/>
      <c r="E660" s="96"/>
      <c r="F660" s="96"/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  <c r="U660" s="96"/>
      <c r="V660" s="96"/>
      <c r="W660" s="96"/>
      <c r="X660" s="96"/>
      <c r="Y660" s="96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</row>
    <row r="661" spans="2:75" ht="18.75" customHeight="1">
      <c r="B661" s="96"/>
      <c r="C661" s="96"/>
      <c r="D661" s="96"/>
      <c r="E661" s="96"/>
      <c r="F661" s="96"/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  <c r="U661" s="96"/>
      <c r="V661" s="96"/>
      <c r="W661" s="96"/>
      <c r="X661" s="96"/>
      <c r="Y661" s="96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</row>
    <row r="662" spans="2:75" ht="18.75" customHeight="1">
      <c r="B662" s="96"/>
      <c r="C662" s="96"/>
      <c r="D662" s="96"/>
      <c r="E662" s="96"/>
      <c r="F662" s="96"/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  <c r="U662" s="96"/>
      <c r="V662" s="96"/>
      <c r="W662" s="96"/>
      <c r="X662" s="96"/>
      <c r="Y662" s="96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</row>
    <row r="663" spans="2:75" ht="18.75" customHeight="1">
      <c r="B663" s="96"/>
      <c r="C663" s="96"/>
      <c r="D663" s="96"/>
      <c r="E663" s="96"/>
      <c r="F663" s="96"/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  <c r="U663" s="96"/>
      <c r="V663" s="96"/>
      <c r="W663" s="96"/>
      <c r="X663" s="96"/>
      <c r="Y663" s="96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</row>
    <row r="664" spans="2:75" ht="18.75" customHeight="1">
      <c r="B664" s="96"/>
      <c r="C664" s="96"/>
      <c r="D664" s="96"/>
      <c r="E664" s="96"/>
      <c r="F664" s="96"/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  <c r="U664" s="96"/>
      <c r="V664" s="96"/>
      <c r="W664" s="96"/>
      <c r="X664" s="96"/>
      <c r="Y664" s="96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</row>
    <row r="665" spans="2:75" ht="18.75" customHeight="1">
      <c r="B665" s="96"/>
      <c r="C665" s="96"/>
      <c r="D665" s="96"/>
      <c r="E665" s="96"/>
      <c r="F665" s="96"/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  <c r="U665" s="96"/>
      <c r="V665" s="96"/>
      <c r="W665" s="96"/>
      <c r="X665" s="96"/>
      <c r="Y665" s="96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</row>
    <row r="666" spans="2:75" ht="18.75" customHeight="1">
      <c r="B666" s="96"/>
      <c r="C666" s="96"/>
      <c r="D666" s="96"/>
      <c r="E666" s="96"/>
      <c r="F666" s="96"/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  <c r="U666" s="96"/>
      <c r="V666" s="96"/>
      <c r="W666" s="96"/>
      <c r="X666" s="96"/>
      <c r="Y666" s="96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</row>
    <row r="667" spans="2:75" ht="18.75" customHeight="1">
      <c r="B667" s="96"/>
      <c r="C667" s="96"/>
      <c r="D667" s="96"/>
      <c r="E667" s="96"/>
      <c r="F667" s="96"/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  <c r="U667" s="96"/>
      <c r="V667" s="96"/>
      <c r="W667" s="96"/>
      <c r="X667" s="96"/>
      <c r="Y667" s="96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</row>
    <row r="668" spans="2:75" ht="18.75" customHeight="1">
      <c r="B668" s="96"/>
      <c r="C668" s="96"/>
      <c r="D668" s="96"/>
      <c r="E668" s="96"/>
      <c r="F668" s="96"/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  <c r="U668" s="96"/>
      <c r="V668" s="96"/>
      <c r="W668" s="96"/>
      <c r="X668" s="96"/>
      <c r="Y668" s="96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</row>
    <row r="669" spans="2:75" ht="18.75" customHeight="1">
      <c r="B669" s="96"/>
      <c r="C669" s="96"/>
      <c r="D669" s="96"/>
      <c r="E669" s="96"/>
      <c r="F669" s="96"/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  <c r="U669" s="96"/>
      <c r="V669" s="96"/>
      <c r="W669" s="96"/>
      <c r="X669" s="96"/>
      <c r="Y669" s="96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</row>
    <row r="670" spans="2:75" ht="18.75" customHeight="1">
      <c r="B670" s="96"/>
      <c r="C670" s="96"/>
      <c r="D670" s="96"/>
      <c r="E670" s="96"/>
      <c r="F670" s="96"/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  <c r="U670" s="96"/>
      <c r="V670" s="96"/>
      <c r="W670" s="96"/>
      <c r="X670" s="96"/>
      <c r="Y670" s="96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</row>
    <row r="671" spans="2:75" ht="18.75" customHeight="1">
      <c r="B671" s="96"/>
      <c r="C671" s="96"/>
      <c r="D671" s="96"/>
      <c r="E671" s="96"/>
      <c r="F671" s="96"/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  <c r="U671" s="96"/>
      <c r="V671" s="96"/>
      <c r="W671" s="96"/>
      <c r="X671" s="96"/>
      <c r="Y671" s="96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</row>
    <row r="672" spans="2:75" ht="18.75" customHeight="1">
      <c r="B672" s="96"/>
      <c r="C672" s="96"/>
      <c r="D672" s="96"/>
      <c r="E672" s="96"/>
      <c r="F672" s="96"/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  <c r="U672" s="96"/>
      <c r="V672" s="96"/>
      <c r="W672" s="96"/>
      <c r="X672" s="96"/>
      <c r="Y672" s="96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</row>
    <row r="673" spans="2:75" ht="18.75" customHeight="1">
      <c r="B673" s="96"/>
      <c r="C673" s="96"/>
      <c r="D673" s="96"/>
      <c r="E673" s="96"/>
      <c r="F673" s="96"/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  <c r="U673" s="96"/>
      <c r="V673" s="96"/>
      <c r="W673" s="96"/>
      <c r="X673" s="96"/>
      <c r="Y673" s="96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</row>
    <row r="674" spans="2:75" ht="18.75" customHeight="1">
      <c r="B674" s="96"/>
      <c r="C674" s="96"/>
      <c r="D674" s="96"/>
      <c r="E674" s="96"/>
      <c r="F674" s="96"/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  <c r="U674" s="96"/>
      <c r="V674" s="96"/>
      <c r="W674" s="96"/>
      <c r="X674" s="96"/>
      <c r="Y674" s="96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</row>
    <row r="675" spans="2:75" ht="18.75" customHeight="1">
      <c r="B675" s="96"/>
      <c r="C675" s="96"/>
      <c r="D675" s="96"/>
      <c r="E675" s="96"/>
      <c r="F675" s="96"/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  <c r="U675" s="96"/>
      <c r="V675" s="96"/>
      <c r="W675" s="96"/>
      <c r="X675" s="96"/>
      <c r="Y675" s="96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</row>
    <row r="676" spans="2:75" ht="18.75" customHeight="1">
      <c r="B676" s="96"/>
      <c r="C676" s="96"/>
      <c r="D676" s="96"/>
      <c r="E676" s="96"/>
      <c r="F676" s="96"/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  <c r="U676" s="96"/>
      <c r="V676" s="96"/>
      <c r="W676" s="96"/>
      <c r="X676" s="96"/>
      <c r="Y676" s="96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</row>
    <row r="677" spans="2:75" ht="18.75" customHeight="1">
      <c r="B677" s="96"/>
      <c r="C677" s="96"/>
      <c r="D677" s="96"/>
      <c r="E677" s="96"/>
      <c r="F677" s="96"/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  <c r="U677" s="96"/>
      <c r="V677" s="96"/>
      <c r="W677" s="96"/>
      <c r="X677" s="96"/>
      <c r="Y677" s="96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</row>
    <row r="678" spans="2:75" ht="18.75" customHeight="1">
      <c r="B678" s="96"/>
      <c r="C678" s="96"/>
      <c r="D678" s="96"/>
      <c r="E678" s="96"/>
      <c r="F678" s="96"/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  <c r="U678" s="96"/>
      <c r="V678" s="96"/>
      <c r="W678" s="96"/>
      <c r="X678" s="96"/>
      <c r="Y678" s="96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</row>
    <row r="679" spans="2:75" ht="18.75" customHeight="1">
      <c r="B679" s="96"/>
      <c r="C679" s="96"/>
      <c r="D679" s="96"/>
      <c r="E679" s="96"/>
      <c r="F679" s="96"/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  <c r="W679" s="96"/>
      <c r="X679" s="96"/>
      <c r="Y679" s="96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</row>
    <row r="680" spans="2:75" ht="18.75" customHeight="1">
      <c r="B680" s="96"/>
      <c r="C680" s="96"/>
      <c r="D680" s="96"/>
      <c r="E680" s="96"/>
      <c r="F680" s="96"/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  <c r="U680" s="96"/>
      <c r="V680" s="96"/>
      <c r="W680" s="96"/>
      <c r="X680" s="96"/>
      <c r="Y680" s="96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</row>
    <row r="681" spans="2:75" ht="18.75" customHeight="1">
      <c r="B681" s="96"/>
      <c r="C681" s="96"/>
      <c r="D681" s="96"/>
      <c r="E681" s="96"/>
      <c r="F681" s="96"/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  <c r="W681" s="96"/>
      <c r="X681" s="96"/>
      <c r="Y681" s="96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</row>
    <row r="682" spans="2:75" ht="18.75" customHeight="1">
      <c r="B682" s="96"/>
      <c r="C682" s="96"/>
      <c r="D682" s="96"/>
      <c r="E682" s="96"/>
      <c r="F682" s="96"/>
      <c r="G682" s="96"/>
      <c r="H682" s="96"/>
      <c r="I682" s="96"/>
      <c r="J682" s="96"/>
      <c r="K682" s="96"/>
      <c r="L682" s="96"/>
      <c r="M682" s="96"/>
      <c r="N682" s="96"/>
      <c r="O682" s="96"/>
      <c r="P682" s="96"/>
      <c r="Q682" s="96"/>
      <c r="R682" s="96"/>
      <c r="S682" s="96"/>
      <c r="T682" s="96"/>
      <c r="U682" s="96"/>
      <c r="V682" s="96"/>
      <c r="W682" s="96"/>
      <c r="X682" s="96"/>
      <c r="Y682" s="96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</row>
    <row r="683" spans="2:75" ht="18.75" customHeight="1">
      <c r="B683" s="96"/>
      <c r="C683" s="96"/>
      <c r="D683" s="96"/>
      <c r="E683" s="96"/>
      <c r="F683" s="96"/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  <c r="U683" s="96"/>
      <c r="V683" s="96"/>
      <c r="W683" s="96"/>
      <c r="X683" s="96"/>
      <c r="Y683" s="96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</row>
    <row r="684" spans="2:75" ht="18.75" customHeight="1">
      <c r="B684" s="96"/>
      <c r="C684" s="96"/>
      <c r="D684" s="96"/>
      <c r="E684" s="96"/>
      <c r="F684" s="96"/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  <c r="U684" s="96"/>
      <c r="V684" s="96"/>
      <c r="W684" s="96"/>
      <c r="X684" s="96"/>
      <c r="Y684" s="96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</row>
    <row r="685" spans="2:75" ht="18.75" customHeight="1">
      <c r="B685" s="96"/>
      <c r="C685" s="96"/>
      <c r="D685" s="96"/>
      <c r="E685" s="96"/>
      <c r="F685" s="96"/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  <c r="U685" s="96"/>
      <c r="V685" s="96"/>
      <c r="W685" s="96"/>
      <c r="X685" s="96"/>
      <c r="Y685" s="96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</row>
    <row r="686" spans="2:75" ht="18.75" customHeight="1">
      <c r="B686" s="96"/>
      <c r="C686" s="96"/>
      <c r="D686" s="96"/>
      <c r="E686" s="96"/>
      <c r="F686" s="96"/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  <c r="U686" s="96"/>
      <c r="V686" s="96"/>
      <c r="W686" s="96"/>
      <c r="X686" s="96"/>
      <c r="Y686" s="96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</row>
    <row r="687" spans="2:75" ht="18.75" customHeight="1">
      <c r="B687" s="96"/>
      <c r="C687" s="96"/>
      <c r="D687" s="96"/>
      <c r="E687" s="96"/>
      <c r="F687" s="96"/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  <c r="U687" s="96"/>
      <c r="V687" s="96"/>
      <c r="W687" s="96"/>
      <c r="X687" s="96"/>
      <c r="Y687" s="96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</row>
    <row r="688" spans="2:75" ht="18.75" customHeight="1">
      <c r="B688" s="96"/>
      <c r="C688" s="96"/>
      <c r="D688" s="96"/>
      <c r="E688" s="96"/>
      <c r="F688" s="96"/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  <c r="U688" s="96"/>
      <c r="V688" s="96"/>
      <c r="W688" s="96"/>
      <c r="X688" s="96"/>
      <c r="Y688" s="96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</row>
    <row r="689" spans="2:75" ht="18.75" customHeight="1">
      <c r="B689" s="96"/>
      <c r="C689" s="96"/>
      <c r="D689" s="96"/>
      <c r="E689" s="96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</row>
    <row r="690" spans="2:75" ht="18.75" customHeight="1">
      <c r="B690" s="96"/>
      <c r="C690" s="96"/>
      <c r="D690" s="96"/>
      <c r="E690" s="96"/>
      <c r="F690" s="96"/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  <c r="U690" s="96"/>
      <c r="V690" s="96"/>
      <c r="W690" s="96"/>
      <c r="X690" s="96"/>
      <c r="Y690" s="96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</row>
    <row r="691" spans="2:75" ht="18.75" customHeight="1">
      <c r="B691" s="96"/>
      <c r="C691" s="96"/>
      <c r="D691" s="96"/>
      <c r="E691" s="96"/>
      <c r="F691" s="96"/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  <c r="U691" s="96"/>
      <c r="V691" s="96"/>
      <c r="W691" s="96"/>
      <c r="X691" s="96"/>
      <c r="Y691" s="96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</row>
    <row r="692" spans="2:75" ht="18.75" customHeight="1">
      <c r="B692" s="96"/>
      <c r="C692" s="96"/>
      <c r="D692" s="96"/>
      <c r="E692" s="96"/>
      <c r="F692" s="96"/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  <c r="U692" s="96"/>
      <c r="V692" s="96"/>
      <c r="W692" s="96"/>
      <c r="X692" s="96"/>
      <c r="Y692" s="96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</row>
    <row r="693" spans="2:75" ht="18.75" customHeight="1">
      <c r="B693" s="96"/>
      <c r="C693" s="96"/>
      <c r="D693" s="96"/>
      <c r="E693" s="96"/>
      <c r="F693" s="96"/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  <c r="U693" s="96"/>
      <c r="V693" s="96"/>
      <c r="W693" s="96"/>
      <c r="X693" s="96"/>
      <c r="Y693" s="96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</row>
    <row r="694" spans="2:75" ht="18.75" customHeight="1">
      <c r="B694" s="96"/>
      <c r="C694" s="96"/>
      <c r="D694" s="96"/>
      <c r="E694" s="96"/>
      <c r="F694" s="96"/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  <c r="U694" s="96"/>
      <c r="V694" s="96"/>
      <c r="W694" s="96"/>
      <c r="X694" s="96"/>
      <c r="Y694" s="96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</row>
    <row r="695" spans="2:75" ht="18.75" customHeight="1">
      <c r="B695" s="96"/>
      <c r="C695" s="96"/>
      <c r="D695" s="96"/>
      <c r="E695" s="96"/>
      <c r="F695" s="96"/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  <c r="U695" s="96"/>
      <c r="V695" s="96"/>
      <c r="W695" s="96"/>
      <c r="X695" s="96"/>
      <c r="Y695" s="96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</row>
    <row r="696" spans="2:75" ht="18.75" customHeight="1">
      <c r="B696" s="96"/>
      <c r="C696" s="96"/>
      <c r="D696" s="96"/>
      <c r="E696" s="96"/>
      <c r="F696" s="96"/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  <c r="U696" s="96"/>
      <c r="V696" s="96"/>
      <c r="W696" s="96"/>
      <c r="X696" s="96"/>
      <c r="Y696" s="96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</row>
    <row r="697" spans="2:75" ht="18.75" customHeight="1">
      <c r="B697" s="96"/>
      <c r="C697" s="96"/>
      <c r="D697" s="96"/>
      <c r="E697" s="96"/>
      <c r="F697" s="96"/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  <c r="U697" s="96"/>
      <c r="V697" s="96"/>
      <c r="W697" s="96"/>
      <c r="X697" s="96"/>
      <c r="Y697" s="96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</row>
    <row r="698" spans="2:75" ht="18.75" customHeight="1">
      <c r="B698" s="96"/>
      <c r="C698" s="96"/>
      <c r="D698" s="96"/>
      <c r="E698" s="96"/>
      <c r="F698" s="96"/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  <c r="U698" s="96"/>
      <c r="V698" s="96"/>
      <c r="W698" s="96"/>
      <c r="X698" s="96"/>
      <c r="Y698" s="96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</row>
    <row r="699" spans="2:75" ht="18.75" customHeight="1">
      <c r="B699" s="96"/>
      <c r="C699" s="96"/>
      <c r="D699" s="96"/>
      <c r="E699" s="96"/>
      <c r="F699" s="96"/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  <c r="U699" s="96"/>
      <c r="V699" s="96"/>
      <c r="W699" s="96"/>
      <c r="X699" s="96"/>
      <c r="Y699" s="96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</row>
    <row r="700" spans="2:75" ht="18.75" customHeight="1">
      <c r="B700" s="96"/>
      <c r="C700" s="96"/>
      <c r="D700" s="96"/>
      <c r="E700" s="96"/>
      <c r="F700" s="96"/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  <c r="U700" s="96"/>
      <c r="V700" s="96"/>
      <c r="W700" s="96"/>
      <c r="X700" s="96"/>
      <c r="Y700" s="96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</row>
    <row r="701" spans="2:75" ht="18.75" customHeight="1">
      <c r="B701" s="96"/>
      <c r="C701" s="96"/>
      <c r="D701" s="96"/>
      <c r="E701" s="96"/>
      <c r="F701" s="96"/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  <c r="U701" s="96"/>
      <c r="V701" s="96"/>
      <c r="W701" s="96"/>
      <c r="X701" s="96"/>
      <c r="Y701" s="96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</row>
    <row r="702" spans="2:75" ht="18.75" customHeight="1">
      <c r="B702" s="96"/>
      <c r="C702" s="96"/>
      <c r="D702" s="96"/>
      <c r="E702" s="96"/>
      <c r="F702" s="96"/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  <c r="U702" s="96"/>
      <c r="V702" s="96"/>
      <c r="W702" s="96"/>
      <c r="X702" s="96"/>
      <c r="Y702" s="96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</row>
    <row r="703" spans="2:75" ht="18.75" customHeight="1">
      <c r="B703" s="96"/>
      <c r="C703" s="96"/>
      <c r="D703" s="96"/>
      <c r="E703" s="96"/>
      <c r="F703" s="96"/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  <c r="U703" s="96"/>
      <c r="V703" s="96"/>
      <c r="W703" s="96"/>
      <c r="X703" s="96"/>
      <c r="Y703" s="96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</row>
    <row r="704" spans="2:75" ht="18.75" customHeight="1">
      <c r="B704" s="96"/>
      <c r="C704" s="96"/>
      <c r="D704" s="96"/>
      <c r="E704" s="96"/>
      <c r="F704" s="96"/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  <c r="U704" s="96"/>
      <c r="V704" s="96"/>
      <c r="W704" s="96"/>
      <c r="X704" s="96"/>
      <c r="Y704" s="96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</row>
    <row r="705" spans="2:75" ht="18.75" customHeight="1">
      <c r="B705" s="96"/>
      <c r="C705" s="96"/>
      <c r="D705" s="96"/>
      <c r="E705" s="96"/>
      <c r="F705" s="96"/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  <c r="U705" s="96"/>
      <c r="V705" s="96"/>
      <c r="W705" s="96"/>
      <c r="X705" s="96"/>
      <c r="Y705" s="96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</row>
    <row r="706" spans="2:75" ht="18.75" customHeight="1">
      <c r="B706" s="96"/>
      <c r="C706" s="96"/>
      <c r="D706" s="96"/>
      <c r="E706" s="96"/>
      <c r="F706" s="96"/>
      <c r="G706" s="96"/>
      <c r="H706" s="96"/>
      <c r="I706" s="96"/>
      <c r="J706" s="96"/>
      <c r="K706" s="96"/>
      <c r="L706" s="96"/>
      <c r="M706" s="96"/>
      <c r="N706" s="96"/>
      <c r="O706" s="96"/>
      <c r="P706" s="96"/>
      <c r="Q706" s="96"/>
      <c r="R706" s="96"/>
      <c r="S706" s="96"/>
      <c r="T706" s="96"/>
      <c r="U706" s="96"/>
      <c r="V706" s="96"/>
      <c r="W706" s="96"/>
      <c r="X706" s="96"/>
      <c r="Y706" s="96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</row>
    <row r="707" spans="2:75" ht="18.75" customHeight="1">
      <c r="B707" s="96"/>
      <c r="C707" s="96"/>
      <c r="D707" s="96"/>
      <c r="E707" s="96"/>
      <c r="F707" s="96"/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  <c r="U707" s="96"/>
      <c r="V707" s="96"/>
      <c r="W707" s="96"/>
      <c r="X707" s="96"/>
      <c r="Y707" s="96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</row>
    <row r="708" spans="2:75" ht="18.75" customHeight="1">
      <c r="B708" s="96"/>
      <c r="C708" s="96"/>
      <c r="D708" s="96"/>
      <c r="E708" s="96"/>
      <c r="F708" s="96"/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  <c r="U708" s="96"/>
      <c r="V708" s="96"/>
      <c r="W708" s="96"/>
      <c r="X708" s="96"/>
      <c r="Y708" s="96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</row>
    <row r="709" spans="2:75" ht="18.75" customHeight="1">
      <c r="B709" s="96"/>
      <c r="C709" s="96"/>
      <c r="D709" s="96"/>
      <c r="E709" s="96"/>
      <c r="F709" s="96"/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  <c r="U709" s="96"/>
      <c r="V709" s="96"/>
      <c r="W709" s="96"/>
      <c r="X709" s="96"/>
      <c r="Y709" s="96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</row>
    <row r="710" spans="2:75" ht="18.75" customHeight="1">
      <c r="B710" s="96"/>
      <c r="C710" s="96"/>
      <c r="D710" s="96"/>
      <c r="E710" s="96"/>
      <c r="F710" s="96"/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  <c r="U710" s="96"/>
      <c r="V710" s="96"/>
      <c r="W710" s="96"/>
      <c r="X710" s="96"/>
      <c r="Y710" s="96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</row>
    <row r="711" spans="2:75" ht="18.75" customHeight="1">
      <c r="B711" s="96"/>
      <c r="C711" s="96"/>
      <c r="D711" s="96"/>
      <c r="E711" s="96"/>
      <c r="F711" s="96"/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  <c r="U711" s="96"/>
      <c r="V711" s="96"/>
      <c r="W711" s="96"/>
      <c r="X711" s="96"/>
      <c r="Y711" s="96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</row>
    <row r="712" spans="2:75" ht="18.75" customHeight="1">
      <c r="B712" s="96"/>
      <c r="C712" s="96"/>
      <c r="D712" s="96"/>
      <c r="E712" s="96"/>
      <c r="F712" s="96"/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  <c r="U712" s="96"/>
      <c r="V712" s="96"/>
      <c r="W712" s="96"/>
      <c r="X712" s="96"/>
      <c r="Y712" s="96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</row>
    <row r="713" spans="2:75" ht="18.75" customHeight="1">
      <c r="B713" s="96"/>
      <c r="C713" s="96"/>
      <c r="D713" s="96"/>
      <c r="E713" s="96"/>
      <c r="F713" s="96"/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  <c r="U713" s="96"/>
      <c r="V713" s="96"/>
      <c r="W713" s="96"/>
      <c r="X713" s="96"/>
      <c r="Y713" s="96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</row>
    <row r="714" spans="2:75" ht="18.75" customHeight="1">
      <c r="B714" s="96"/>
      <c r="C714" s="96"/>
      <c r="D714" s="96"/>
      <c r="E714" s="96"/>
      <c r="F714" s="96"/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  <c r="U714" s="96"/>
      <c r="V714" s="96"/>
      <c r="W714" s="96"/>
      <c r="X714" s="96"/>
      <c r="Y714" s="96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</row>
    <row r="715" spans="2:75" ht="18.75" customHeight="1">
      <c r="B715" s="96"/>
      <c r="C715" s="96"/>
      <c r="D715" s="96"/>
      <c r="E715" s="96"/>
      <c r="F715" s="96"/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  <c r="U715" s="96"/>
      <c r="V715" s="96"/>
      <c r="W715" s="96"/>
      <c r="X715" s="96"/>
      <c r="Y715" s="96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</row>
    <row r="716" spans="2:75" ht="18.75" customHeight="1">
      <c r="B716" s="96"/>
      <c r="C716" s="96"/>
      <c r="D716" s="96"/>
      <c r="E716" s="96"/>
      <c r="F716" s="96"/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  <c r="U716" s="96"/>
      <c r="V716" s="96"/>
      <c r="W716" s="96"/>
      <c r="X716" s="96"/>
      <c r="Y716" s="96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</row>
    <row r="717" spans="2:75" ht="18.75" customHeight="1">
      <c r="B717" s="96"/>
      <c r="C717" s="96"/>
      <c r="D717" s="96"/>
      <c r="E717" s="96"/>
      <c r="F717" s="96"/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  <c r="U717" s="96"/>
      <c r="V717" s="96"/>
      <c r="W717" s="96"/>
      <c r="X717" s="96"/>
      <c r="Y717" s="96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</row>
    <row r="718" spans="2:75" ht="18.75" customHeight="1">
      <c r="B718" s="96"/>
      <c r="C718" s="96"/>
      <c r="D718" s="96"/>
      <c r="E718" s="96"/>
      <c r="F718" s="96"/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  <c r="U718" s="96"/>
      <c r="V718" s="96"/>
      <c r="W718" s="96"/>
      <c r="X718" s="96"/>
      <c r="Y718" s="96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</row>
    <row r="719" spans="2:75" ht="18.75" customHeight="1">
      <c r="B719" s="96"/>
      <c r="C719" s="96"/>
      <c r="D719" s="96"/>
      <c r="E719" s="96"/>
      <c r="F719" s="96"/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  <c r="U719" s="96"/>
      <c r="V719" s="96"/>
      <c r="W719" s="96"/>
      <c r="X719" s="96"/>
      <c r="Y719" s="96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</row>
    <row r="720" spans="2:75" ht="18.75" customHeight="1">
      <c r="B720" s="96"/>
      <c r="C720" s="96"/>
      <c r="D720" s="96"/>
      <c r="E720" s="96"/>
      <c r="F720" s="96"/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  <c r="U720" s="96"/>
      <c r="V720" s="96"/>
      <c r="W720" s="96"/>
      <c r="X720" s="96"/>
      <c r="Y720" s="96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</row>
    <row r="721" spans="2:75" ht="18.75" customHeight="1">
      <c r="B721" s="96"/>
      <c r="C721" s="96"/>
      <c r="D721" s="96"/>
      <c r="E721" s="96"/>
      <c r="F721" s="96"/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  <c r="U721" s="96"/>
      <c r="V721" s="96"/>
      <c r="W721" s="96"/>
      <c r="X721" s="96"/>
      <c r="Y721" s="96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</row>
    <row r="722" spans="2:75" ht="18.75" customHeight="1">
      <c r="B722" s="96"/>
      <c r="C722" s="96"/>
      <c r="D722" s="96"/>
      <c r="E722" s="96"/>
      <c r="F722" s="96"/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</row>
    <row r="723" spans="2:75" ht="18.75" customHeight="1">
      <c r="B723" s="96"/>
      <c r="C723" s="96"/>
      <c r="D723" s="96"/>
      <c r="E723" s="96"/>
      <c r="F723" s="96"/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  <c r="U723" s="96"/>
      <c r="V723" s="96"/>
      <c r="W723" s="96"/>
      <c r="X723" s="96"/>
      <c r="Y723" s="96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</row>
    <row r="724" spans="2:75" ht="18.75" customHeight="1">
      <c r="B724" s="96"/>
      <c r="C724" s="96"/>
      <c r="D724" s="96"/>
      <c r="E724" s="96"/>
      <c r="F724" s="96"/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  <c r="U724" s="96"/>
      <c r="V724" s="96"/>
      <c r="W724" s="96"/>
      <c r="X724" s="96"/>
      <c r="Y724" s="96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</row>
    <row r="725" spans="2:75" ht="18.75" customHeight="1">
      <c r="B725" s="96"/>
      <c r="C725" s="96"/>
      <c r="D725" s="96"/>
      <c r="E725" s="96"/>
      <c r="F725" s="96"/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  <c r="U725" s="96"/>
      <c r="V725" s="96"/>
      <c r="W725" s="96"/>
      <c r="X725" s="96"/>
      <c r="Y725" s="96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6"/>
      <c r="AM725" s="96"/>
      <c r="AN725" s="96"/>
      <c r="AO725" s="96"/>
      <c r="AP725" s="96"/>
      <c r="AQ725" s="96"/>
      <c r="AR725" s="96"/>
      <c r="AS725" s="96"/>
      <c r="AT725" s="96"/>
      <c r="AU725" s="96"/>
      <c r="AV725" s="96"/>
      <c r="AW725" s="96"/>
      <c r="AX725" s="96"/>
      <c r="AY725" s="96"/>
      <c r="AZ725" s="96"/>
      <c r="BA725" s="96"/>
      <c r="BB725" s="96"/>
      <c r="BC725" s="96"/>
      <c r="BD725" s="96"/>
      <c r="BE725" s="96"/>
      <c r="BF725" s="96"/>
      <c r="BG725" s="96"/>
      <c r="BH725" s="96"/>
      <c r="BI725" s="96"/>
      <c r="BJ725" s="96"/>
      <c r="BK725" s="96"/>
      <c r="BL725" s="96"/>
      <c r="BM725" s="96"/>
      <c r="BN725" s="96"/>
      <c r="BO725" s="96"/>
      <c r="BP725" s="96"/>
      <c r="BQ725" s="96"/>
      <c r="BR725" s="96"/>
      <c r="BS725" s="96"/>
      <c r="BT725" s="96"/>
      <c r="BU725" s="96"/>
      <c r="BV725" s="96"/>
      <c r="BW725" s="96"/>
    </row>
    <row r="726" spans="2:75" ht="18.75" customHeight="1">
      <c r="B726" s="96"/>
      <c r="C726" s="96"/>
      <c r="D726" s="96"/>
      <c r="E726" s="96"/>
      <c r="F726" s="96"/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  <c r="U726" s="96"/>
      <c r="V726" s="96"/>
      <c r="W726" s="96"/>
      <c r="X726" s="96"/>
      <c r="Y726" s="96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6"/>
      <c r="AM726" s="96"/>
      <c r="AN726" s="96"/>
      <c r="AO726" s="96"/>
      <c r="AP726" s="96"/>
      <c r="AQ726" s="96"/>
      <c r="AR726" s="96"/>
      <c r="AS726" s="96"/>
      <c r="AT726" s="96"/>
      <c r="AU726" s="96"/>
      <c r="AV726" s="96"/>
      <c r="AW726" s="96"/>
      <c r="AX726" s="96"/>
      <c r="AY726" s="96"/>
      <c r="AZ726" s="96"/>
      <c r="BA726" s="96"/>
      <c r="BB726" s="96"/>
      <c r="BC726" s="96"/>
      <c r="BD726" s="96"/>
      <c r="BE726" s="96"/>
      <c r="BF726" s="96"/>
      <c r="BG726" s="96"/>
      <c r="BH726" s="96"/>
      <c r="BI726" s="96"/>
      <c r="BJ726" s="96"/>
      <c r="BK726" s="96"/>
      <c r="BL726" s="96"/>
      <c r="BM726" s="96"/>
      <c r="BN726" s="96"/>
      <c r="BO726" s="96"/>
      <c r="BP726" s="96"/>
      <c r="BQ726" s="96"/>
      <c r="BR726" s="96"/>
      <c r="BS726" s="96"/>
      <c r="BT726" s="96"/>
      <c r="BU726" s="96"/>
      <c r="BV726" s="96"/>
      <c r="BW726" s="96"/>
    </row>
    <row r="727" spans="2:75" ht="18.75" customHeight="1">
      <c r="B727" s="96"/>
      <c r="C727" s="96"/>
      <c r="D727" s="96"/>
      <c r="E727" s="96"/>
      <c r="F727" s="96"/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  <c r="U727" s="96"/>
      <c r="V727" s="96"/>
      <c r="W727" s="96"/>
      <c r="X727" s="96"/>
      <c r="Y727" s="96"/>
      <c r="Z727" s="96"/>
      <c r="AA727" s="96"/>
      <c r="AB727" s="96"/>
      <c r="AC727" s="96"/>
      <c r="AD727" s="96"/>
      <c r="AE727" s="96"/>
      <c r="AF727" s="96"/>
      <c r="AG727" s="96"/>
      <c r="AH727" s="96"/>
      <c r="AI727" s="96"/>
      <c r="AJ727" s="96"/>
      <c r="AK727" s="96"/>
      <c r="AL727" s="96"/>
      <c r="AM727" s="96"/>
      <c r="AN727" s="96"/>
      <c r="AO727" s="96"/>
      <c r="AP727" s="96"/>
      <c r="AQ727" s="96"/>
      <c r="AR727" s="96"/>
      <c r="AS727" s="96"/>
      <c r="AT727" s="96"/>
      <c r="AU727" s="96"/>
      <c r="AV727" s="96"/>
      <c r="AW727" s="96"/>
      <c r="AX727" s="96"/>
      <c r="AY727" s="96"/>
      <c r="AZ727" s="96"/>
      <c r="BA727" s="96"/>
      <c r="BB727" s="96"/>
      <c r="BC727" s="96"/>
      <c r="BD727" s="96"/>
      <c r="BE727" s="96"/>
      <c r="BF727" s="96"/>
      <c r="BG727" s="96"/>
      <c r="BH727" s="96"/>
      <c r="BI727" s="96"/>
      <c r="BJ727" s="96"/>
      <c r="BK727" s="96"/>
      <c r="BL727" s="96"/>
      <c r="BM727" s="96"/>
      <c r="BN727" s="96"/>
      <c r="BO727" s="96"/>
      <c r="BP727" s="96"/>
      <c r="BQ727" s="96"/>
      <c r="BR727" s="96"/>
      <c r="BS727" s="96"/>
      <c r="BT727" s="96"/>
      <c r="BU727" s="96"/>
      <c r="BV727" s="96"/>
      <c r="BW727" s="96"/>
    </row>
    <row r="728" spans="2:75" ht="18.75" customHeight="1">
      <c r="B728" s="96"/>
      <c r="C728" s="96"/>
      <c r="D728" s="96"/>
      <c r="E728" s="96"/>
      <c r="F728" s="96"/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  <c r="U728" s="96"/>
      <c r="V728" s="96"/>
      <c r="W728" s="96"/>
      <c r="X728" s="96"/>
      <c r="Y728" s="96"/>
      <c r="Z728" s="96"/>
      <c r="AA728" s="96"/>
      <c r="AB728" s="96"/>
      <c r="AC728" s="96"/>
      <c r="AD728" s="96"/>
      <c r="AE728" s="96"/>
      <c r="AF728" s="96"/>
      <c r="AG728" s="96"/>
      <c r="AH728" s="96"/>
      <c r="AI728" s="96"/>
      <c r="AJ728" s="96"/>
      <c r="AK728" s="96"/>
      <c r="AL728" s="96"/>
      <c r="AM728" s="96"/>
      <c r="AN728" s="96"/>
      <c r="AO728" s="96"/>
      <c r="AP728" s="96"/>
      <c r="AQ728" s="96"/>
      <c r="AR728" s="96"/>
      <c r="AS728" s="96"/>
      <c r="AT728" s="96"/>
      <c r="AU728" s="96"/>
      <c r="AV728" s="96"/>
      <c r="AW728" s="96"/>
      <c r="AX728" s="96"/>
      <c r="AY728" s="96"/>
      <c r="AZ728" s="96"/>
      <c r="BA728" s="96"/>
      <c r="BB728" s="96"/>
      <c r="BC728" s="96"/>
      <c r="BD728" s="96"/>
      <c r="BE728" s="96"/>
      <c r="BF728" s="96"/>
      <c r="BG728" s="96"/>
      <c r="BH728" s="96"/>
      <c r="BI728" s="96"/>
      <c r="BJ728" s="96"/>
      <c r="BK728" s="96"/>
      <c r="BL728" s="96"/>
      <c r="BM728" s="96"/>
      <c r="BN728" s="96"/>
      <c r="BO728" s="96"/>
      <c r="BP728" s="96"/>
      <c r="BQ728" s="96"/>
      <c r="BR728" s="96"/>
      <c r="BS728" s="96"/>
      <c r="BT728" s="96"/>
      <c r="BU728" s="96"/>
      <c r="BV728" s="96"/>
      <c r="BW728" s="96"/>
    </row>
    <row r="729" spans="2:75" ht="18.75" customHeight="1">
      <c r="B729" s="96"/>
      <c r="C729" s="96"/>
      <c r="D729" s="96"/>
      <c r="E729" s="96"/>
      <c r="F729" s="96"/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  <c r="U729" s="96"/>
      <c r="V729" s="96"/>
      <c r="W729" s="96"/>
      <c r="X729" s="96"/>
      <c r="Y729" s="96"/>
      <c r="Z729" s="96"/>
      <c r="AA729" s="96"/>
      <c r="AB729" s="96"/>
      <c r="AC729" s="96"/>
      <c r="AD729" s="96"/>
      <c r="AE729" s="96"/>
      <c r="AF729" s="96"/>
      <c r="AG729" s="96"/>
      <c r="AH729" s="96"/>
      <c r="AI729" s="96"/>
      <c r="AJ729" s="96"/>
      <c r="AK729" s="96"/>
      <c r="AL729" s="96"/>
      <c r="AM729" s="96"/>
      <c r="AN729" s="96"/>
      <c r="AO729" s="96"/>
      <c r="AP729" s="96"/>
      <c r="AQ729" s="96"/>
      <c r="AR729" s="96"/>
      <c r="AS729" s="96"/>
      <c r="AT729" s="96"/>
      <c r="AU729" s="96"/>
      <c r="AV729" s="96"/>
      <c r="AW729" s="96"/>
      <c r="AX729" s="96"/>
      <c r="AY729" s="96"/>
      <c r="AZ729" s="96"/>
      <c r="BA729" s="96"/>
      <c r="BB729" s="96"/>
      <c r="BC729" s="96"/>
      <c r="BD729" s="96"/>
      <c r="BE729" s="96"/>
      <c r="BF729" s="96"/>
      <c r="BG729" s="96"/>
      <c r="BH729" s="96"/>
      <c r="BI729" s="96"/>
      <c r="BJ729" s="96"/>
      <c r="BK729" s="96"/>
      <c r="BL729" s="96"/>
      <c r="BM729" s="96"/>
      <c r="BN729" s="96"/>
      <c r="BO729" s="96"/>
      <c r="BP729" s="96"/>
      <c r="BQ729" s="96"/>
      <c r="BR729" s="96"/>
      <c r="BS729" s="96"/>
      <c r="BT729" s="96"/>
      <c r="BU729" s="96"/>
      <c r="BV729" s="96"/>
      <c r="BW729" s="96"/>
    </row>
    <row r="730" spans="2:75" ht="18.75" customHeight="1">
      <c r="B730" s="96"/>
      <c r="C730" s="96"/>
      <c r="D730" s="96"/>
      <c r="E730" s="96"/>
      <c r="F730" s="96"/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  <c r="U730" s="96"/>
      <c r="V730" s="96"/>
      <c r="W730" s="96"/>
      <c r="X730" s="96"/>
      <c r="Y730" s="96"/>
      <c r="Z730" s="96"/>
      <c r="AA730" s="96"/>
      <c r="AB730" s="96"/>
      <c r="AC730" s="96"/>
      <c r="AD730" s="96"/>
      <c r="AE730" s="96"/>
      <c r="AF730" s="96"/>
      <c r="AG730" s="96"/>
      <c r="AH730" s="96"/>
      <c r="AI730" s="96"/>
      <c r="AJ730" s="96"/>
      <c r="AK730" s="96"/>
      <c r="AL730" s="96"/>
      <c r="AM730" s="96"/>
      <c r="AN730" s="96"/>
      <c r="AO730" s="96"/>
      <c r="AP730" s="96"/>
      <c r="AQ730" s="96"/>
      <c r="AR730" s="96"/>
      <c r="AS730" s="96"/>
      <c r="AT730" s="96"/>
      <c r="AU730" s="96"/>
      <c r="AV730" s="96"/>
      <c r="AW730" s="96"/>
      <c r="AX730" s="96"/>
      <c r="AY730" s="96"/>
      <c r="AZ730" s="96"/>
      <c r="BA730" s="96"/>
      <c r="BB730" s="96"/>
      <c r="BC730" s="96"/>
      <c r="BD730" s="96"/>
      <c r="BE730" s="96"/>
      <c r="BF730" s="96"/>
      <c r="BG730" s="96"/>
      <c r="BH730" s="96"/>
      <c r="BI730" s="96"/>
      <c r="BJ730" s="96"/>
      <c r="BK730" s="96"/>
      <c r="BL730" s="96"/>
      <c r="BM730" s="96"/>
      <c r="BN730" s="96"/>
      <c r="BO730" s="96"/>
      <c r="BP730" s="96"/>
      <c r="BQ730" s="96"/>
      <c r="BR730" s="96"/>
      <c r="BS730" s="96"/>
      <c r="BT730" s="96"/>
      <c r="BU730" s="96"/>
      <c r="BV730" s="96"/>
      <c r="BW730" s="96"/>
    </row>
    <row r="731" spans="2:75" ht="18.75" customHeight="1">
      <c r="B731" s="96"/>
      <c r="C731" s="96"/>
      <c r="D731" s="96"/>
      <c r="E731" s="96"/>
      <c r="F731" s="96"/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96"/>
      <c r="AA731" s="96"/>
      <c r="AB731" s="96"/>
      <c r="AC731" s="96"/>
      <c r="AD731" s="96"/>
      <c r="AE731" s="96"/>
      <c r="AF731" s="96"/>
      <c r="AG731" s="96"/>
      <c r="AH731" s="96"/>
      <c r="AI731" s="96"/>
      <c r="AJ731" s="96"/>
      <c r="AK731" s="96"/>
      <c r="AL731" s="96"/>
      <c r="AM731" s="96"/>
      <c r="AN731" s="96"/>
      <c r="AO731" s="96"/>
      <c r="AP731" s="96"/>
      <c r="AQ731" s="96"/>
      <c r="AR731" s="96"/>
      <c r="AS731" s="96"/>
      <c r="AT731" s="96"/>
      <c r="AU731" s="96"/>
      <c r="AV731" s="96"/>
      <c r="AW731" s="96"/>
      <c r="AX731" s="96"/>
      <c r="AY731" s="96"/>
      <c r="AZ731" s="96"/>
      <c r="BA731" s="96"/>
      <c r="BB731" s="96"/>
      <c r="BC731" s="96"/>
      <c r="BD731" s="96"/>
      <c r="BE731" s="96"/>
      <c r="BF731" s="96"/>
      <c r="BG731" s="96"/>
      <c r="BH731" s="96"/>
      <c r="BI731" s="96"/>
      <c r="BJ731" s="96"/>
      <c r="BK731" s="96"/>
      <c r="BL731" s="96"/>
      <c r="BM731" s="96"/>
      <c r="BN731" s="96"/>
      <c r="BO731" s="96"/>
      <c r="BP731" s="96"/>
      <c r="BQ731" s="96"/>
      <c r="BR731" s="96"/>
      <c r="BS731" s="96"/>
      <c r="BT731" s="96"/>
      <c r="BU731" s="96"/>
      <c r="BV731" s="96"/>
      <c r="BW731" s="96"/>
    </row>
    <row r="732" spans="2:75" ht="18.75" customHeight="1">
      <c r="B732" s="96"/>
      <c r="C732" s="96"/>
      <c r="D732" s="96"/>
      <c r="E732" s="96"/>
      <c r="F732" s="96"/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  <c r="U732" s="96"/>
      <c r="V732" s="96"/>
      <c r="W732" s="96"/>
      <c r="X732" s="96"/>
      <c r="Y732" s="96"/>
      <c r="Z732" s="96"/>
      <c r="AA732" s="96"/>
      <c r="AB732" s="96"/>
      <c r="AC732" s="96"/>
      <c r="AD732" s="96"/>
      <c r="AE732" s="96"/>
      <c r="AF732" s="96"/>
      <c r="AG732" s="96"/>
      <c r="AH732" s="96"/>
      <c r="AI732" s="96"/>
      <c r="AJ732" s="96"/>
      <c r="AK732" s="96"/>
      <c r="AL732" s="96"/>
      <c r="AM732" s="96"/>
      <c r="AN732" s="96"/>
      <c r="AO732" s="96"/>
      <c r="AP732" s="96"/>
      <c r="AQ732" s="96"/>
      <c r="AR732" s="96"/>
      <c r="AS732" s="96"/>
      <c r="AT732" s="96"/>
      <c r="AU732" s="96"/>
      <c r="AV732" s="96"/>
      <c r="AW732" s="96"/>
      <c r="AX732" s="96"/>
      <c r="AY732" s="96"/>
      <c r="AZ732" s="96"/>
      <c r="BA732" s="96"/>
      <c r="BB732" s="96"/>
      <c r="BC732" s="96"/>
      <c r="BD732" s="96"/>
      <c r="BE732" s="96"/>
      <c r="BF732" s="96"/>
      <c r="BG732" s="96"/>
      <c r="BH732" s="96"/>
      <c r="BI732" s="96"/>
      <c r="BJ732" s="96"/>
      <c r="BK732" s="96"/>
      <c r="BL732" s="96"/>
      <c r="BM732" s="96"/>
      <c r="BN732" s="96"/>
      <c r="BO732" s="96"/>
      <c r="BP732" s="96"/>
      <c r="BQ732" s="96"/>
      <c r="BR732" s="96"/>
      <c r="BS732" s="96"/>
      <c r="BT732" s="96"/>
      <c r="BU732" s="96"/>
      <c r="BV732" s="96"/>
      <c r="BW732" s="96"/>
    </row>
    <row r="733" spans="2:75" ht="18.75" customHeight="1">
      <c r="B733" s="96"/>
      <c r="C733" s="96"/>
      <c r="D733" s="96"/>
      <c r="E733" s="96"/>
      <c r="F733" s="96"/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  <c r="U733" s="96"/>
      <c r="V733" s="96"/>
      <c r="W733" s="96"/>
      <c r="X733" s="96"/>
      <c r="Y733" s="96"/>
      <c r="Z733" s="96"/>
      <c r="AA733" s="96"/>
      <c r="AB733" s="96"/>
      <c r="AC733" s="96"/>
      <c r="AD733" s="96"/>
      <c r="AE733" s="96"/>
      <c r="AF733" s="96"/>
      <c r="AG733" s="96"/>
      <c r="AH733" s="96"/>
      <c r="AI733" s="96"/>
      <c r="AJ733" s="96"/>
      <c r="AK733" s="96"/>
      <c r="AL733" s="96"/>
      <c r="AM733" s="96"/>
      <c r="AN733" s="96"/>
      <c r="AO733" s="96"/>
      <c r="AP733" s="96"/>
      <c r="AQ733" s="96"/>
      <c r="AR733" s="96"/>
      <c r="AS733" s="96"/>
      <c r="AT733" s="96"/>
      <c r="AU733" s="96"/>
      <c r="AV733" s="96"/>
      <c r="AW733" s="96"/>
      <c r="AX733" s="96"/>
      <c r="AY733" s="96"/>
      <c r="AZ733" s="96"/>
      <c r="BA733" s="96"/>
      <c r="BB733" s="96"/>
      <c r="BC733" s="96"/>
      <c r="BD733" s="96"/>
      <c r="BE733" s="96"/>
      <c r="BF733" s="96"/>
      <c r="BG733" s="96"/>
      <c r="BH733" s="96"/>
      <c r="BI733" s="96"/>
      <c r="BJ733" s="96"/>
      <c r="BK733" s="96"/>
      <c r="BL733" s="96"/>
      <c r="BM733" s="96"/>
      <c r="BN733" s="96"/>
      <c r="BO733" s="96"/>
      <c r="BP733" s="96"/>
      <c r="BQ733" s="96"/>
      <c r="BR733" s="96"/>
      <c r="BS733" s="96"/>
      <c r="BT733" s="96"/>
      <c r="BU733" s="96"/>
      <c r="BV733" s="96"/>
      <c r="BW733" s="96"/>
    </row>
    <row r="734" spans="2:75" ht="18.75" customHeight="1">
      <c r="B734" s="96"/>
      <c r="C734" s="96"/>
      <c r="D734" s="96"/>
      <c r="E734" s="96"/>
      <c r="F734" s="96"/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  <c r="U734" s="96"/>
      <c r="V734" s="96"/>
      <c r="W734" s="96"/>
      <c r="X734" s="96"/>
      <c r="Y734" s="96"/>
      <c r="Z734" s="96"/>
      <c r="AA734" s="96"/>
      <c r="AB734" s="96"/>
      <c r="AC734" s="96"/>
      <c r="AD734" s="96"/>
      <c r="AE734" s="96"/>
      <c r="AF734" s="96"/>
      <c r="AG734" s="96"/>
      <c r="AH734" s="96"/>
      <c r="AI734" s="96"/>
      <c r="AJ734" s="96"/>
      <c r="AK734" s="96"/>
      <c r="AL734" s="96"/>
      <c r="AM734" s="96"/>
      <c r="AN734" s="96"/>
      <c r="AO734" s="96"/>
      <c r="AP734" s="96"/>
      <c r="AQ734" s="96"/>
      <c r="AR734" s="96"/>
      <c r="AS734" s="96"/>
      <c r="AT734" s="96"/>
      <c r="AU734" s="96"/>
      <c r="AV734" s="96"/>
      <c r="AW734" s="96"/>
      <c r="AX734" s="96"/>
      <c r="AY734" s="96"/>
      <c r="AZ734" s="96"/>
      <c r="BA734" s="96"/>
      <c r="BB734" s="96"/>
      <c r="BC734" s="96"/>
      <c r="BD734" s="96"/>
      <c r="BE734" s="96"/>
      <c r="BF734" s="96"/>
      <c r="BG734" s="96"/>
      <c r="BH734" s="96"/>
      <c r="BI734" s="96"/>
      <c r="BJ734" s="96"/>
      <c r="BK734" s="96"/>
      <c r="BL734" s="96"/>
      <c r="BM734" s="96"/>
      <c r="BN734" s="96"/>
      <c r="BO734" s="96"/>
      <c r="BP734" s="96"/>
      <c r="BQ734" s="96"/>
      <c r="BR734" s="96"/>
      <c r="BS734" s="96"/>
      <c r="BT734" s="96"/>
      <c r="BU734" s="96"/>
      <c r="BV734" s="96"/>
      <c r="BW734" s="96"/>
    </row>
    <row r="735" spans="2:75" ht="18.75" customHeight="1">
      <c r="B735" s="96"/>
      <c r="C735" s="96"/>
      <c r="D735" s="96"/>
      <c r="E735" s="96"/>
      <c r="F735" s="96"/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  <c r="U735" s="96"/>
      <c r="V735" s="96"/>
      <c r="W735" s="96"/>
      <c r="X735" s="96"/>
      <c r="Y735" s="96"/>
      <c r="Z735" s="96"/>
      <c r="AA735" s="96"/>
      <c r="AB735" s="96"/>
      <c r="AC735" s="96"/>
      <c r="AD735" s="96"/>
      <c r="AE735" s="96"/>
      <c r="AF735" s="96"/>
      <c r="AG735" s="96"/>
      <c r="AH735" s="96"/>
      <c r="AI735" s="96"/>
      <c r="AJ735" s="96"/>
      <c r="AK735" s="96"/>
      <c r="AL735" s="96"/>
      <c r="AM735" s="96"/>
      <c r="AN735" s="96"/>
      <c r="AO735" s="96"/>
      <c r="AP735" s="96"/>
      <c r="AQ735" s="96"/>
      <c r="AR735" s="96"/>
      <c r="AS735" s="96"/>
      <c r="AT735" s="96"/>
      <c r="AU735" s="96"/>
      <c r="AV735" s="96"/>
      <c r="AW735" s="96"/>
      <c r="AX735" s="96"/>
      <c r="AY735" s="96"/>
      <c r="AZ735" s="96"/>
      <c r="BA735" s="96"/>
      <c r="BB735" s="96"/>
      <c r="BC735" s="96"/>
      <c r="BD735" s="96"/>
      <c r="BE735" s="96"/>
      <c r="BF735" s="96"/>
      <c r="BG735" s="96"/>
      <c r="BH735" s="96"/>
      <c r="BI735" s="96"/>
      <c r="BJ735" s="96"/>
      <c r="BK735" s="96"/>
      <c r="BL735" s="96"/>
      <c r="BM735" s="96"/>
      <c r="BN735" s="96"/>
      <c r="BO735" s="96"/>
      <c r="BP735" s="96"/>
      <c r="BQ735" s="96"/>
      <c r="BR735" s="96"/>
      <c r="BS735" s="96"/>
      <c r="BT735" s="96"/>
      <c r="BU735" s="96"/>
      <c r="BV735" s="96"/>
      <c r="BW735" s="96"/>
    </row>
    <row r="736" spans="2:75" ht="18.75" customHeight="1">
      <c r="B736" s="96"/>
      <c r="C736" s="96"/>
      <c r="D736" s="96"/>
      <c r="E736" s="96"/>
      <c r="F736" s="96"/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  <c r="U736" s="96"/>
      <c r="V736" s="96"/>
      <c r="W736" s="96"/>
      <c r="X736" s="96"/>
      <c r="Y736" s="96"/>
      <c r="Z736" s="96"/>
      <c r="AA736" s="96"/>
      <c r="AB736" s="96"/>
      <c r="AC736" s="96"/>
      <c r="AD736" s="96"/>
      <c r="AE736" s="96"/>
      <c r="AF736" s="96"/>
      <c r="AG736" s="96"/>
      <c r="AH736" s="96"/>
      <c r="AI736" s="96"/>
      <c r="AJ736" s="96"/>
      <c r="AK736" s="96"/>
      <c r="AL736" s="96"/>
      <c r="AM736" s="96"/>
      <c r="AN736" s="96"/>
      <c r="AO736" s="96"/>
      <c r="AP736" s="96"/>
      <c r="AQ736" s="96"/>
      <c r="AR736" s="96"/>
      <c r="AS736" s="96"/>
      <c r="AT736" s="96"/>
      <c r="AU736" s="96"/>
      <c r="AV736" s="96"/>
      <c r="AW736" s="96"/>
      <c r="AX736" s="96"/>
      <c r="AY736" s="96"/>
      <c r="AZ736" s="96"/>
      <c r="BA736" s="96"/>
      <c r="BB736" s="96"/>
      <c r="BC736" s="96"/>
      <c r="BD736" s="96"/>
      <c r="BE736" s="96"/>
      <c r="BF736" s="96"/>
      <c r="BG736" s="96"/>
      <c r="BH736" s="96"/>
      <c r="BI736" s="96"/>
      <c r="BJ736" s="96"/>
      <c r="BK736" s="96"/>
      <c r="BL736" s="96"/>
      <c r="BM736" s="96"/>
      <c r="BN736" s="96"/>
      <c r="BO736" s="96"/>
      <c r="BP736" s="96"/>
      <c r="BQ736" s="96"/>
      <c r="BR736" s="96"/>
      <c r="BS736" s="96"/>
      <c r="BT736" s="96"/>
      <c r="BU736" s="96"/>
      <c r="BV736" s="96"/>
      <c r="BW736" s="96"/>
    </row>
    <row r="737" spans="2:75" ht="18.75" customHeight="1">
      <c r="B737" s="96"/>
      <c r="C737" s="96"/>
      <c r="D737" s="96"/>
      <c r="E737" s="96"/>
      <c r="F737" s="96"/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  <c r="U737" s="96"/>
      <c r="V737" s="96"/>
      <c r="W737" s="96"/>
      <c r="X737" s="96"/>
      <c r="Y737" s="96"/>
      <c r="Z737" s="96"/>
      <c r="AA737" s="96"/>
      <c r="AB737" s="96"/>
      <c r="AC737" s="96"/>
      <c r="AD737" s="96"/>
      <c r="AE737" s="96"/>
      <c r="AF737" s="96"/>
      <c r="AG737" s="96"/>
      <c r="AH737" s="96"/>
      <c r="AI737" s="96"/>
      <c r="AJ737" s="96"/>
      <c r="AK737" s="96"/>
      <c r="AL737" s="96"/>
      <c r="AM737" s="96"/>
      <c r="AN737" s="96"/>
      <c r="AO737" s="96"/>
      <c r="AP737" s="96"/>
      <c r="AQ737" s="96"/>
      <c r="AR737" s="96"/>
      <c r="AS737" s="96"/>
      <c r="AT737" s="96"/>
      <c r="AU737" s="96"/>
      <c r="AV737" s="96"/>
      <c r="AW737" s="96"/>
      <c r="AX737" s="96"/>
      <c r="AY737" s="96"/>
      <c r="AZ737" s="96"/>
      <c r="BA737" s="96"/>
      <c r="BB737" s="96"/>
      <c r="BC737" s="96"/>
      <c r="BD737" s="96"/>
      <c r="BE737" s="96"/>
      <c r="BF737" s="96"/>
      <c r="BG737" s="96"/>
      <c r="BH737" s="96"/>
      <c r="BI737" s="96"/>
      <c r="BJ737" s="96"/>
      <c r="BK737" s="96"/>
      <c r="BL737" s="96"/>
      <c r="BM737" s="96"/>
      <c r="BN737" s="96"/>
      <c r="BO737" s="96"/>
      <c r="BP737" s="96"/>
      <c r="BQ737" s="96"/>
      <c r="BR737" s="96"/>
      <c r="BS737" s="96"/>
      <c r="BT737" s="96"/>
      <c r="BU737" s="96"/>
      <c r="BV737" s="96"/>
      <c r="BW737" s="96"/>
    </row>
    <row r="738" spans="2:75" ht="18.75" customHeight="1">
      <c r="B738" s="96"/>
      <c r="C738" s="96"/>
      <c r="D738" s="96"/>
      <c r="E738" s="96"/>
      <c r="F738" s="96"/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  <c r="U738" s="96"/>
      <c r="V738" s="96"/>
      <c r="W738" s="96"/>
      <c r="X738" s="96"/>
      <c r="Y738" s="96"/>
      <c r="Z738" s="96"/>
      <c r="AA738" s="96"/>
      <c r="AB738" s="96"/>
      <c r="AC738" s="96"/>
      <c r="AD738" s="96"/>
      <c r="AE738" s="96"/>
      <c r="AF738" s="96"/>
      <c r="AG738" s="96"/>
      <c r="AH738" s="96"/>
      <c r="AI738" s="96"/>
      <c r="AJ738" s="96"/>
      <c r="AK738" s="96"/>
      <c r="AL738" s="96"/>
      <c r="AM738" s="96"/>
      <c r="AN738" s="96"/>
      <c r="AO738" s="96"/>
      <c r="AP738" s="96"/>
      <c r="AQ738" s="96"/>
      <c r="AR738" s="96"/>
      <c r="AS738" s="96"/>
      <c r="AT738" s="96"/>
      <c r="AU738" s="96"/>
      <c r="AV738" s="96"/>
      <c r="AW738" s="96"/>
      <c r="AX738" s="96"/>
      <c r="AY738" s="96"/>
      <c r="AZ738" s="96"/>
      <c r="BA738" s="96"/>
      <c r="BB738" s="96"/>
      <c r="BC738" s="96"/>
      <c r="BD738" s="96"/>
      <c r="BE738" s="96"/>
      <c r="BF738" s="96"/>
      <c r="BG738" s="96"/>
      <c r="BH738" s="96"/>
      <c r="BI738" s="96"/>
      <c r="BJ738" s="96"/>
      <c r="BK738" s="96"/>
      <c r="BL738" s="96"/>
      <c r="BM738" s="96"/>
      <c r="BN738" s="96"/>
      <c r="BO738" s="96"/>
      <c r="BP738" s="96"/>
      <c r="BQ738" s="96"/>
      <c r="BR738" s="96"/>
      <c r="BS738" s="96"/>
      <c r="BT738" s="96"/>
      <c r="BU738" s="96"/>
      <c r="BV738" s="96"/>
      <c r="BW738" s="96"/>
    </row>
    <row r="739" spans="2:75" ht="18.75" customHeight="1">
      <c r="B739" s="96"/>
      <c r="C739" s="96"/>
      <c r="D739" s="96"/>
      <c r="E739" s="96"/>
      <c r="F739" s="96"/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  <c r="U739" s="96"/>
      <c r="V739" s="96"/>
      <c r="W739" s="96"/>
      <c r="X739" s="96"/>
      <c r="Y739" s="96"/>
      <c r="Z739" s="96"/>
      <c r="AA739" s="96"/>
      <c r="AB739" s="96"/>
      <c r="AC739" s="96"/>
      <c r="AD739" s="96"/>
      <c r="AE739" s="96"/>
      <c r="AF739" s="96"/>
      <c r="AG739" s="96"/>
      <c r="AH739" s="96"/>
      <c r="AI739" s="96"/>
      <c r="AJ739" s="96"/>
      <c r="AK739" s="96"/>
      <c r="AL739" s="96"/>
      <c r="AM739" s="96"/>
      <c r="AN739" s="96"/>
      <c r="AO739" s="96"/>
      <c r="AP739" s="96"/>
      <c r="AQ739" s="96"/>
      <c r="AR739" s="96"/>
      <c r="AS739" s="96"/>
      <c r="AT739" s="96"/>
      <c r="AU739" s="96"/>
      <c r="AV739" s="96"/>
      <c r="AW739" s="96"/>
      <c r="AX739" s="96"/>
      <c r="AY739" s="96"/>
      <c r="AZ739" s="96"/>
      <c r="BA739" s="96"/>
      <c r="BB739" s="96"/>
      <c r="BC739" s="96"/>
      <c r="BD739" s="96"/>
      <c r="BE739" s="96"/>
      <c r="BF739" s="96"/>
      <c r="BG739" s="96"/>
      <c r="BH739" s="96"/>
      <c r="BI739" s="96"/>
      <c r="BJ739" s="96"/>
      <c r="BK739" s="96"/>
      <c r="BL739" s="96"/>
      <c r="BM739" s="96"/>
      <c r="BN739" s="96"/>
      <c r="BO739" s="96"/>
      <c r="BP739" s="96"/>
      <c r="BQ739" s="96"/>
      <c r="BR739" s="96"/>
      <c r="BS739" s="96"/>
      <c r="BT739" s="96"/>
      <c r="BU739" s="96"/>
      <c r="BV739" s="96"/>
      <c r="BW739" s="96"/>
    </row>
    <row r="740" spans="2:75" ht="18.75" customHeight="1">
      <c r="B740" s="96"/>
      <c r="C740" s="96"/>
      <c r="D740" s="96"/>
      <c r="E740" s="96"/>
      <c r="F740" s="96"/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  <c r="U740" s="96"/>
      <c r="V740" s="96"/>
      <c r="W740" s="96"/>
      <c r="X740" s="96"/>
      <c r="Y740" s="96"/>
      <c r="Z740" s="96"/>
      <c r="AA740" s="96"/>
      <c r="AB740" s="96"/>
      <c r="AC740" s="96"/>
      <c r="AD740" s="96"/>
      <c r="AE740" s="96"/>
      <c r="AF740" s="96"/>
      <c r="AG740" s="96"/>
      <c r="AH740" s="96"/>
      <c r="AI740" s="96"/>
      <c r="AJ740" s="96"/>
      <c r="AK740" s="96"/>
      <c r="AL740" s="96"/>
      <c r="AM740" s="96"/>
      <c r="AN740" s="96"/>
      <c r="AO740" s="96"/>
      <c r="AP740" s="96"/>
      <c r="AQ740" s="96"/>
      <c r="AR740" s="96"/>
      <c r="AS740" s="96"/>
      <c r="AT740" s="96"/>
      <c r="AU740" s="96"/>
      <c r="AV740" s="96"/>
      <c r="AW740" s="96"/>
      <c r="AX740" s="96"/>
      <c r="AY740" s="96"/>
      <c r="AZ740" s="96"/>
      <c r="BA740" s="96"/>
      <c r="BB740" s="96"/>
      <c r="BC740" s="96"/>
      <c r="BD740" s="96"/>
      <c r="BE740" s="96"/>
      <c r="BF740" s="96"/>
      <c r="BG740" s="96"/>
      <c r="BH740" s="96"/>
      <c r="BI740" s="96"/>
      <c r="BJ740" s="96"/>
      <c r="BK740" s="96"/>
      <c r="BL740" s="96"/>
      <c r="BM740" s="96"/>
      <c r="BN740" s="96"/>
      <c r="BO740" s="96"/>
      <c r="BP740" s="96"/>
      <c r="BQ740" s="96"/>
      <c r="BR740" s="96"/>
      <c r="BS740" s="96"/>
      <c r="BT740" s="96"/>
      <c r="BU740" s="96"/>
      <c r="BV740" s="96"/>
      <c r="BW740" s="96"/>
    </row>
    <row r="741" spans="2:75" ht="18.75" customHeight="1">
      <c r="B741" s="96"/>
      <c r="C741" s="96"/>
      <c r="D741" s="96"/>
      <c r="E741" s="96"/>
      <c r="F741" s="96"/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  <c r="U741" s="96"/>
      <c r="V741" s="96"/>
      <c r="W741" s="96"/>
      <c r="X741" s="96"/>
      <c r="Y741" s="96"/>
      <c r="Z741" s="96"/>
      <c r="AA741" s="96"/>
      <c r="AB741" s="96"/>
      <c r="AC741" s="96"/>
      <c r="AD741" s="96"/>
      <c r="AE741" s="96"/>
      <c r="AF741" s="96"/>
      <c r="AG741" s="96"/>
      <c r="AH741" s="96"/>
      <c r="AI741" s="96"/>
      <c r="AJ741" s="96"/>
      <c r="AK741" s="96"/>
      <c r="AL741" s="96"/>
      <c r="AM741" s="96"/>
      <c r="AN741" s="96"/>
      <c r="AO741" s="96"/>
      <c r="AP741" s="96"/>
      <c r="AQ741" s="96"/>
      <c r="AR741" s="96"/>
      <c r="AS741" s="96"/>
      <c r="AT741" s="96"/>
      <c r="AU741" s="96"/>
      <c r="AV741" s="96"/>
      <c r="AW741" s="96"/>
      <c r="AX741" s="96"/>
      <c r="AY741" s="96"/>
      <c r="AZ741" s="96"/>
      <c r="BA741" s="96"/>
      <c r="BB741" s="96"/>
      <c r="BC741" s="96"/>
      <c r="BD741" s="96"/>
      <c r="BE741" s="96"/>
      <c r="BF741" s="96"/>
      <c r="BG741" s="96"/>
      <c r="BH741" s="96"/>
      <c r="BI741" s="96"/>
      <c r="BJ741" s="96"/>
      <c r="BK741" s="96"/>
      <c r="BL741" s="96"/>
      <c r="BM741" s="96"/>
      <c r="BN741" s="96"/>
      <c r="BO741" s="96"/>
      <c r="BP741" s="96"/>
      <c r="BQ741" s="96"/>
      <c r="BR741" s="96"/>
      <c r="BS741" s="96"/>
      <c r="BT741" s="96"/>
      <c r="BU741" s="96"/>
      <c r="BV741" s="96"/>
      <c r="BW741" s="96"/>
    </row>
    <row r="742" spans="2:75" ht="18.75" customHeight="1">
      <c r="B742" s="96"/>
      <c r="C742" s="96"/>
      <c r="D742" s="96"/>
      <c r="E742" s="96"/>
      <c r="F742" s="96"/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  <c r="U742" s="96"/>
      <c r="V742" s="96"/>
      <c r="W742" s="96"/>
      <c r="X742" s="96"/>
      <c r="Y742" s="96"/>
      <c r="Z742" s="96"/>
      <c r="AA742" s="96"/>
      <c r="AB742" s="96"/>
      <c r="AC742" s="96"/>
      <c r="AD742" s="96"/>
      <c r="AE742" s="96"/>
      <c r="AF742" s="96"/>
      <c r="AG742" s="96"/>
      <c r="AH742" s="96"/>
      <c r="AI742" s="96"/>
      <c r="AJ742" s="96"/>
      <c r="AK742" s="96"/>
      <c r="AL742" s="96"/>
      <c r="AM742" s="96"/>
      <c r="AN742" s="96"/>
      <c r="AO742" s="96"/>
      <c r="AP742" s="96"/>
      <c r="AQ742" s="96"/>
      <c r="AR742" s="96"/>
      <c r="AS742" s="96"/>
      <c r="AT742" s="96"/>
      <c r="AU742" s="96"/>
      <c r="AV742" s="96"/>
      <c r="AW742" s="96"/>
      <c r="AX742" s="96"/>
      <c r="AY742" s="96"/>
      <c r="AZ742" s="96"/>
      <c r="BA742" s="96"/>
      <c r="BB742" s="96"/>
      <c r="BC742" s="96"/>
      <c r="BD742" s="96"/>
      <c r="BE742" s="96"/>
      <c r="BF742" s="96"/>
      <c r="BG742" s="96"/>
      <c r="BH742" s="96"/>
      <c r="BI742" s="96"/>
      <c r="BJ742" s="96"/>
      <c r="BK742" s="96"/>
      <c r="BL742" s="96"/>
      <c r="BM742" s="96"/>
      <c r="BN742" s="96"/>
      <c r="BO742" s="96"/>
      <c r="BP742" s="96"/>
      <c r="BQ742" s="96"/>
      <c r="BR742" s="96"/>
      <c r="BS742" s="96"/>
      <c r="BT742" s="96"/>
      <c r="BU742" s="96"/>
      <c r="BV742" s="96"/>
      <c r="BW742" s="96"/>
    </row>
    <row r="743" spans="2:75" ht="18.75" customHeight="1">
      <c r="B743" s="96"/>
      <c r="C743" s="96"/>
      <c r="D743" s="96"/>
      <c r="E743" s="96"/>
      <c r="F743" s="96"/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  <c r="U743" s="96"/>
      <c r="V743" s="96"/>
      <c r="W743" s="96"/>
      <c r="X743" s="96"/>
      <c r="Y743" s="96"/>
      <c r="Z743" s="96"/>
      <c r="AA743" s="96"/>
      <c r="AB743" s="96"/>
      <c r="AC743" s="96"/>
      <c r="AD743" s="96"/>
      <c r="AE743" s="96"/>
      <c r="AF743" s="96"/>
      <c r="AG743" s="96"/>
      <c r="AH743" s="96"/>
      <c r="AI743" s="96"/>
      <c r="AJ743" s="96"/>
      <c r="AK743" s="96"/>
      <c r="AL743" s="96"/>
      <c r="AM743" s="96"/>
      <c r="AN743" s="96"/>
      <c r="AO743" s="96"/>
      <c r="AP743" s="96"/>
      <c r="AQ743" s="96"/>
      <c r="AR743" s="96"/>
      <c r="AS743" s="96"/>
      <c r="AT743" s="96"/>
      <c r="AU743" s="96"/>
      <c r="AV743" s="96"/>
      <c r="AW743" s="96"/>
      <c r="AX743" s="96"/>
      <c r="AY743" s="96"/>
      <c r="AZ743" s="96"/>
      <c r="BA743" s="96"/>
      <c r="BB743" s="96"/>
      <c r="BC743" s="96"/>
      <c r="BD743" s="96"/>
      <c r="BE743" s="96"/>
      <c r="BF743" s="96"/>
      <c r="BG743" s="96"/>
      <c r="BH743" s="96"/>
      <c r="BI743" s="96"/>
      <c r="BJ743" s="96"/>
      <c r="BK743" s="96"/>
      <c r="BL743" s="96"/>
      <c r="BM743" s="96"/>
      <c r="BN743" s="96"/>
      <c r="BO743" s="96"/>
      <c r="BP743" s="96"/>
      <c r="BQ743" s="96"/>
      <c r="BR743" s="96"/>
      <c r="BS743" s="96"/>
      <c r="BT743" s="96"/>
      <c r="BU743" s="96"/>
      <c r="BV743" s="96"/>
      <c r="BW743" s="96"/>
    </row>
    <row r="744" spans="2:75" ht="18.75" customHeight="1">
      <c r="B744" s="96"/>
      <c r="C744" s="96"/>
      <c r="D744" s="96"/>
      <c r="E744" s="96"/>
      <c r="F744" s="96"/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  <c r="U744" s="96"/>
      <c r="V744" s="96"/>
      <c r="W744" s="96"/>
      <c r="X744" s="96"/>
      <c r="Y744" s="96"/>
      <c r="Z744" s="96"/>
      <c r="AA744" s="96"/>
      <c r="AB744" s="96"/>
      <c r="AC744" s="96"/>
      <c r="AD744" s="96"/>
      <c r="AE744" s="96"/>
      <c r="AF744" s="96"/>
      <c r="AG744" s="96"/>
      <c r="AH744" s="96"/>
      <c r="AI744" s="96"/>
      <c r="AJ744" s="96"/>
      <c r="AK744" s="96"/>
      <c r="AL744" s="96"/>
      <c r="AM744" s="96"/>
      <c r="AN744" s="96"/>
      <c r="AO744" s="96"/>
      <c r="AP744" s="96"/>
      <c r="AQ744" s="96"/>
      <c r="AR744" s="96"/>
      <c r="AS744" s="96"/>
      <c r="AT744" s="96"/>
      <c r="AU744" s="96"/>
      <c r="AV744" s="96"/>
      <c r="AW744" s="96"/>
      <c r="AX744" s="96"/>
      <c r="AY744" s="96"/>
      <c r="AZ744" s="96"/>
      <c r="BA744" s="96"/>
      <c r="BB744" s="96"/>
      <c r="BC744" s="96"/>
      <c r="BD744" s="96"/>
      <c r="BE744" s="96"/>
      <c r="BF744" s="96"/>
      <c r="BG744" s="96"/>
      <c r="BH744" s="96"/>
      <c r="BI744" s="96"/>
      <c r="BJ744" s="96"/>
      <c r="BK744" s="96"/>
      <c r="BL744" s="96"/>
      <c r="BM744" s="96"/>
      <c r="BN744" s="96"/>
      <c r="BO744" s="96"/>
      <c r="BP744" s="96"/>
      <c r="BQ744" s="96"/>
      <c r="BR744" s="96"/>
      <c r="BS744" s="96"/>
      <c r="BT744" s="96"/>
      <c r="BU744" s="96"/>
      <c r="BV744" s="96"/>
      <c r="BW744" s="96"/>
    </row>
    <row r="745" spans="2:75" ht="18.75" customHeight="1">
      <c r="B745" s="96"/>
      <c r="C745" s="96"/>
      <c r="D745" s="96"/>
      <c r="E745" s="96"/>
      <c r="F745" s="96"/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  <c r="U745" s="96"/>
      <c r="V745" s="96"/>
      <c r="W745" s="96"/>
      <c r="X745" s="96"/>
      <c r="Y745" s="96"/>
      <c r="Z745" s="96"/>
      <c r="AA745" s="96"/>
      <c r="AB745" s="96"/>
      <c r="AC745" s="96"/>
      <c r="AD745" s="96"/>
      <c r="AE745" s="96"/>
      <c r="AF745" s="96"/>
      <c r="AG745" s="96"/>
      <c r="AH745" s="96"/>
      <c r="AI745" s="96"/>
      <c r="AJ745" s="96"/>
      <c r="AK745" s="96"/>
      <c r="AL745" s="96"/>
      <c r="AM745" s="96"/>
      <c r="AN745" s="96"/>
      <c r="AO745" s="96"/>
      <c r="AP745" s="96"/>
      <c r="AQ745" s="96"/>
      <c r="AR745" s="96"/>
      <c r="AS745" s="96"/>
      <c r="AT745" s="96"/>
      <c r="AU745" s="96"/>
      <c r="AV745" s="96"/>
      <c r="AW745" s="96"/>
      <c r="AX745" s="96"/>
      <c r="AY745" s="96"/>
      <c r="AZ745" s="96"/>
      <c r="BA745" s="96"/>
      <c r="BB745" s="96"/>
      <c r="BC745" s="96"/>
      <c r="BD745" s="96"/>
      <c r="BE745" s="96"/>
      <c r="BF745" s="96"/>
      <c r="BG745" s="96"/>
      <c r="BH745" s="96"/>
      <c r="BI745" s="96"/>
      <c r="BJ745" s="96"/>
      <c r="BK745" s="96"/>
      <c r="BL745" s="96"/>
      <c r="BM745" s="96"/>
      <c r="BN745" s="96"/>
      <c r="BO745" s="96"/>
      <c r="BP745" s="96"/>
      <c r="BQ745" s="96"/>
      <c r="BR745" s="96"/>
      <c r="BS745" s="96"/>
      <c r="BT745" s="96"/>
      <c r="BU745" s="96"/>
      <c r="BV745" s="96"/>
      <c r="BW745" s="96"/>
    </row>
    <row r="746" spans="2:75" ht="18.75" customHeight="1">
      <c r="B746" s="96"/>
      <c r="C746" s="96"/>
      <c r="D746" s="96"/>
      <c r="E746" s="96"/>
      <c r="F746" s="96"/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  <c r="U746" s="96"/>
      <c r="V746" s="96"/>
      <c r="W746" s="96"/>
      <c r="X746" s="96"/>
      <c r="Y746" s="96"/>
      <c r="Z746" s="96"/>
      <c r="AA746" s="96"/>
      <c r="AB746" s="96"/>
      <c r="AC746" s="96"/>
      <c r="AD746" s="96"/>
      <c r="AE746" s="96"/>
      <c r="AF746" s="96"/>
      <c r="AG746" s="96"/>
      <c r="AH746" s="96"/>
      <c r="AI746" s="96"/>
      <c r="AJ746" s="96"/>
      <c r="AK746" s="96"/>
      <c r="AL746" s="96"/>
      <c r="AM746" s="96"/>
      <c r="AN746" s="96"/>
      <c r="AO746" s="96"/>
      <c r="AP746" s="96"/>
      <c r="AQ746" s="96"/>
      <c r="AR746" s="96"/>
      <c r="AS746" s="96"/>
      <c r="AT746" s="96"/>
      <c r="AU746" s="96"/>
      <c r="AV746" s="96"/>
      <c r="AW746" s="96"/>
      <c r="AX746" s="96"/>
      <c r="AY746" s="96"/>
      <c r="AZ746" s="96"/>
      <c r="BA746" s="96"/>
      <c r="BB746" s="96"/>
      <c r="BC746" s="96"/>
      <c r="BD746" s="96"/>
      <c r="BE746" s="96"/>
      <c r="BF746" s="96"/>
      <c r="BG746" s="96"/>
      <c r="BH746" s="96"/>
      <c r="BI746" s="96"/>
      <c r="BJ746" s="96"/>
      <c r="BK746" s="96"/>
      <c r="BL746" s="96"/>
      <c r="BM746" s="96"/>
      <c r="BN746" s="96"/>
      <c r="BO746" s="96"/>
      <c r="BP746" s="96"/>
      <c r="BQ746" s="96"/>
      <c r="BR746" s="96"/>
      <c r="BS746" s="96"/>
      <c r="BT746" s="96"/>
      <c r="BU746" s="96"/>
      <c r="BV746" s="96"/>
      <c r="BW746" s="96"/>
    </row>
    <row r="747" spans="2:75" ht="18.75" customHeight="1">
      <c r="B747" s="96"/>
      <c r="C747" s="96"/>
      <c r="D747" s="96"/>
      <c r="E747" s="96"/>
      <c r="F747" s="96"/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  <c r="U747" s="96"/>
      <c r="V747" s="96"/>
      <c r="W747" s="96"/>
      <c r="X747" s="96"/>
      <c r="Y747" s="96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</row>
    <row r="748" spans="2:75" ht="18.75" customHeight="1">
      <c r="B748" s="96"/>
      <c r="C748" s="96"/>
      <c r="D748" s="96"/>
      <c r="E748" s="96"/>
      <c r="F748" s="96"/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  <c r="U748" s="96"/>
      <c r="V748" s="96"/>
      <c r="W748" s="96"/>
      <c r="X748" s="96"/>
      <c r="Y748" s="96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</row>
    <row r="749" spans="2:75" ht="18.75" customHeight="1">
      <c r="B749" s="96"/>
      <c r="C749" s="96"/>
      <c r="D749" s="96"/>
      <c r="E749" s="96"/>
      <c r="F749" s="96"/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  <c r="U749" s="96"/>
      <c r="V749" s="96"/>
      <c r="W749" s="96"/>
      <c r="X749" s="96"/>
      <c r="Y749" s="96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</row>
    <row r="750" spans="2:75" ht="18.75" customHeight="1">
      <c r="B750" s="96"/>
      <c r="C750" s="96"/>
      <c r="D750" s="96"/>
      <c r="E750" s="96"/>
      <c r="F750" s="96"/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  <c r="U750" s="96"/>
      <c r="V750" s="96"/>
      <c r="W750" s="96"/>
      <c r="X750" s="96"/>
      <c r="Y750" s="96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</row>
    <row r="751" spans="2:75" ht="18.75" customHeight="1">
      <c r="B751" s="96"/>
      <c r="C751" s="96"/>
      <c r="D751" s="96"/>
      <c r="E751" s="96"/>
      <c r="F751" s="96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  <c r="W751" s="96"/>
      <c r="X751" s="96"/>
      <c r="Y751" s="96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</row>
    <row r="752" spans="2:75" ht="18.75" customHeight="1">
      <c r="B752" s="96"/>
      <c r="C752" s="96"/>
      <c r="D752" s="96"/>
      <c r="E752" s="96"/>
      <c r="F752" s="96"/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  <c r="U752" s="96"/>
      <c r="V752" s="96"/>
      <c r="W752" s="96"/>
      <c r="X752" s="96"/>
      <c r="Y752" s="96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</row>
    <row r="753" spans="2:75" ht="18.75" customHeight="1">
      <c r="B753" s="96"/>
      <c r="C753" s="96"/>
      <c r="D753" s="96"/>
      <c r="E753" s="96"/>
      <c r="F753" s="96"/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  <c r="U753" s="96"/>
      <c r="V753" s="96"/>
      <c r="W753" s="96"/>
      <c r="X753" s="96"/>
      <c r="Y753" s="96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</row>
    <row r="754" spans="2:75" ht="18.75" customHeight="1">
      <c r="B754" s="96"/>
      <c r="C754" s="96"/>
      <c r="D754" s="96"/>
      <c r="E754" s="96"/>
      <c r="F754" s="96"/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  <c r="U754" s="96"/>
      <c r="V754" s="96"/>
      <c r="W754" s="96"/>
      <c r="X754" s="96"/>
      <c r="Y754" s="96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</row>
    <row r="755" spans="2:75" ht="18.75" customHeight="1">
      <c r="B755" s="96"/>
      <c r="C755" s="96"/>
      <c r="D755" s="96"/>
      <c r="E755" s="96"/>
      <c r="F755" s="96"/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  <c r="U755" s="96"/>
      <c r="V755" s="96"/>
      <c r="W755" s="96"/>
      <c r="X755" s="96"/>
      <c r="Y755" s="96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</row>
    <row r="756" spans="2:75" ht="18.75" customHeight="1">
      <c r="B756" s="96"/>
      <c r="C756" s="96"/>
      <c r="D756" s="96"/>
      <c r="E756" s="96"/>
      <c r="F756" s="96"/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  <c r="U756" s="96"/>
      <c r="V756" s="96"/>
      <c r="W756" s="96"/>
      <c r="X756" s="96"/>
      <c r="Y756" s="96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</row>
    <row r="757" spans="2:75" ht="18.75" customHeight="1">
      <c r="B757" s="96"/>
      <c r="C757" s="96"/>
      <c r="D757" s="96"/>
      <c r="E757" s="96"/>
      <c r="F757" s="96"/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  <c r="U757" s="96"/>
      <c r="V757" s="96"/>
      <c r="W757" s="96"/>
      <c r="X757" s="96"/>
      <c r="Y757" s="96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</row>
    <row r="758" spans="2:75" ht="18.75" customHeight="1">
      <c r="B758" s="96"/>
      <c r="C758" s="96"/>
      <c r="D758" s="96"/>
      <c r="E758" s="96"/>
      <c r="F758" s="96"/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  <c r="U758" s="96"/>
      <c r="V758" s="96"/>
      <c r="W758" s="96"/>
      <c r="X758" s="96"/>
      <c r="Y758" s="96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</row>
    <row r="759" spans="2:75" ht="18.75" customHeight="1">
      <c r="B759" s="96"/>
      <c r="C759" s="96"/>
      <c r="D759" s="96"/>
      <c r="E759" s="96"/>
      <c r="F759" s="96"/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  <c r="U759" s="96"/>
      <c r="V759" s="96"/>
      <c r="W759" s="96"/>
      <c r="X759" s="96"/>
      <c r="Y759" s="96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</row>
    <row r="760" spans="2:75" ht="18.75" customHeight="1">
      <c r="B760" s="96"/>
      <c r="C760" s="96"/>
      <c r="D760" s="96"/>
      <c r="E760" s="96"/>
      <c r="F760" s="96"/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  <c r="U760" s="96"/>
      <c r="V760" s="96"/>
      <c r="W760" s="96"/>
      <c r="X760" s="96"/>
      <c r="Y760" s="96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</row>
    <row r="761" spans="2:75" ht="18.75" customHeight="1">
      <c r="B761" s="96"/>
      <c r="C761" s="96"/>
      <c r="D761" s="96"/>
      <c r="E761" s="96"/>
      <c r="F761" s="96"/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  <c r="U761" s="96"/>
      <c r="V761" s="96"/>
      <c r="W761" s="96"/>
      <c r="X761" s="96"/>
      <c r="Y761" s="96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</row>
    <row r="762" spans="2:75" ht="18.75" customHeight="1">
      <c r="B762" s="96"/>
      <c r="C762" s="96"/>
      <c r="D762" s="96"/>
      <c r="E762" s="96"/>
      <c r="F762" s="96"/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  <c r="U762" s="96"/>
      <c r="V762" s="96"/>
      <c r="W762" s="96"/>
      <c r="X762" s="96"/>
      <c r="Y762" s="96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</row>
    <row r="763" spans="2:75" ht="18.75" customHeight="1">
      <c r="B763" s="96"/>
      <c r="C763" s="96"/>
      <c r="D763" s="96"/>
      <c r="E763" s="96"/>
      <c r="F763" s="96"/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  <c r="U763" s="96"/>
      <c r="V763" s="96"/>
      <c r="W763" s="96"/>
      <c r="X763" s="96"/>
      <c r="Y763" s="96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</row>
    <row r="764" spans="2:75" ht="18.75" customHeight="1">
      <c r="B764" s="96"/>
      <c r="C764" s="96"/>
      <c r="D764" s="96"/>
      <c r="E764" s="96"/>
      <c r="F764" s="96"/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  <c r="U764" s="96"/>
      <c r="V764" s="96"/>
      <c r="W764" s="96"/>
      <c r="X764" s="96"/>
      <c r="Y764" s="96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</row>
    <row r="765" spans="2:75" ht="18.75" customHeight="1">
      <c r="B765" s="96"/>
      <c r="C765" s="96"/>
      <c r="D765" s="96"/>
      <c r="E765" s="96"/>
      <c r="F765" s="96"/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  <c r="U765" s="96"/>
      <c r="V765" s="96"/>
      <c r="W765" s="96"/>
      <c r="X765" s="96"/>
      <c r="Y765" s="96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</row>
    <row r="766" spans="2:75" ht="18.75" customHeight="1">
      <c r="B766" s="96"/>
      <c r="C766" s="96"/>
      <c r="D766" s="96"/>
      <c r="E766" s="96"/>
      <c r="F766" s="96"/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  <c r="U766" s="96"/>
      <c r="V766" s="96"/>
      <c r="W766" s="96"/>
      <c r="X766" s="96"/>
      <c r="Y766" s="96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</row>
    <row r="767" spans="2:75" ht="18.75" customHeight="1">
      <c r="B767" s="96"/>
      <c r="C767" s="96"/>
      <c r="D767" s="96"/>
      <c r="E767" s="96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</row>
    <row r="768" spans="2:75" ht="18.75" customHeight="1">
      <c r="B768" s="96"/>
      <c r="C768" s="96"/>
      <c r="D768" s="96"/>
      <c r="E768" s="96"/>
      <c r="F768" s="96"/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  <c r="U768" s="96"/>
      <c r="V768" s="96"/>
      <c r="W768" s="96"/>
      <c r="X768" s="96"/>
      <c r="Y768" s="96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</row>
    <row r="769" spans="2:75" ht="18.75" customHeight="1">
      <c r="B769" s="96"/>
      <c r="C769" s="96"/>
      <c r="D769" s="96"/>
      <c r="E769" s="96"/>
      <c r="F769" s="96"/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  <c r="U769" s="96"/>
      <c r="V769" s="96"/>
      <c r="W769" s="96"/>
      <c r="X769" s="96"/>
      <c r="Y769" s="96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</row>
    <row r="770" spans="2:75" ht="18.75" customHeight="1">
      <c r="B770" s="96"/>
      <c r="C770" s="96"/>
      <c r="D770" s="96"/>
      <c r="E770" s="96"/>
      <c r="F770" s="96"/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  <c r="U770" s="96"/>
      <c r="V770" s="96"/>
      <c r="W770" s="96"/>
      <c r="X770" s="96"/>
      <c r="Y770" s="96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</row>
    <row r="771" spans="2:75" ht="18.75" customHeight="1">
      <c r="B771" s="96"/>
      <c r="C771" s="96"/>
      <c r="D771" s="96"/>
      <c r="E771" s="96"/>
      <c r="F771" s="96"/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  <c r="U771" s="96"/>
      <c r="V771" s="96"/>
      <c r="W771" s="96"/>
      <c r="X771" s="96"/>
      <c r="Y771" s="96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</row>
    <row r="772" spans="2:75" ht="18.75" customHeight="1">
      <c r="B772" s="96"/>
      <c r="C772" s="96"/>
      <c r="D772" s="96"/>
      <c r="E772" s="96"/>
      <c r="F772" s="96"/>
      <c r="G772" s="96"/>
      <c r="H772" s="96"/>
      <c r="I772" s="96"/>
      <c r="J772" s="96"/>
      <c r="K772" s="96"/>
      <c r="L772" s="96"/>
      <c r="M772" s="96"/>
      <c r="N772" s="96"/>
      <c r="O772" s="96"/>
      <c r="P772" s="96"/>
      <c r="Q772" s="96"/>
      <c r="R772" s="96"/>
      <c r="S772" s="96"/>
      <c r="T772" s="96"/>
      <c r="U772" s="96"/>
      <c r="V772" s="96"/>
      <c r="W772" s="96"/>
      <c r="X772" s="96"/>
      <c r="Y772" s="96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</row>
    <row r="773" spans="2:75" ht="18.75" customHeight="1">
      <c r="B773" s="96"/>
      <c r="C773" s="96"/>
      <c r="D773" s="96"/>
      <c r="E773" s="96"/>
      <c r="F773" s="96"/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  <c r="U773" s="96"/>
      <c r="V773" s="96"/>
      <c r="W773" s="96"/>
      <c r="X773" s="96"/>
      <c r="Y773" s="96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</row>
    <row r="774" spans="2:75" ht="18.75" customHeight="1">
      <c r="B774" s="96"/>
      <c r="C774" s="96"/>
      <c r="D774" s="96"/>
      <c r="E774" s="96"/>
      <c r="F774" s="96"/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  <c r="U774" s="96"/>
      <c r="V774" s="96"/>
      <c r="W774" s="96"/>
      <c r="X774" s="96"/>
      <c r="Y774" s="96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</row>
    <row r="775" spans="2:75" ht="18.75" customHeight="1">
      <c r="B775" s="96"/>
      <c r="C775" s="96"/>
      <c r="D775" s="96"/>
      <c r="E775" s="96"/>
      <c r="F775" s="96"/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  <c r="U775" s="96"/>
      <c r="V775" s="96"/>
      <c r="W775" s="96"/>
      <c r="X775" s="96"/>
      <c r="Y775" s="96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</row>
    <row r="776" spans="2:75" ht="18.75" customHeight="1">
      <c r="B776" s="96"/>
      <c r="C776" s="96"/>
      <c r="D776" s="96"/>
      <c r="E776" s="96"/>
      <c r="F776" s="96"/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  <c r="U776" s="96"/>
      <c r="V776" s="96"/>
      <c r="W776" s="96"/>
      <c r="X776" s="96"/>
      <c r="Y776" s="96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</row>
    <row r="777" spans="2:75" ht="18.75" customHeight="1">
      <c r="B777" s="96"/>
      <c r="C777" s="96"/>
      <c r="D777" s="96"/>
      <c r="E777" s="96"/>
      <c r="F777" s="96"/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  <c r="U777" s="96"/>
      <c r="V777" s="96"/>
      <c r="W777" s="96"/>
      <c r="X777" s="96"/>
      <c r="Y777" s="96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</row>
    <row r="778" spans="2:75" ht="18.75" customHeight="1">
      <c r="B778" s="96"/>
      <c r="C778" s="96"/>
      <c r="D778" s="96"/>
      <c r="E778" s="96"/>
      <c r="F778" s="96"/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  <c r="U778" s="96"/>
      <c r="V778" s="96"/>
      <c r="W778" s="96"/>
      <c r="X778" s="96"/>
      <c r="Y778" s="96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</row>
    <row r="779" spans="2:75" ht="18.75" customHeight="1"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</row>
    <row r="780" spans="2:75" ht="18.75" customHeight="1">
      <c r="B780" s="96"/>
      <c r="C780" s="96"/>
      <c r="D780" s="96"/>
      <c r="E780" s="96"/>
      <c r="F780" s="96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  <c r="U780" s="96"/>
      <c r="V780" s="96"/>
      <c r="W780" s="96"/>
      <c r="X780" s="96"/>
      <c r="Y780" s="96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</row>
    <row r="781" spans="2:75" ht="18.75" customHeight="1">
      <c r="B781" s="96"/>
      <c r="C781" s="96"/>
      <c r="D781" s="96"/>
      <c r="E781" s="96"/>
      <c r="F781" s="96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  <c r="U781" s="96"/>
      <c r="V781" s="96"/>
      <c r="W781" s="96"/>
      <c r="X781" s="96"/>
      <c r="Y781" s="96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</row>
    <row r="782" spans="2:75" ht="18.75" customHeight="1">
      <c r="B782" s="96"/>
      <c r="C782" s="96"/>
      <c r="D782" s="96"/>
      <c r="E782" s="96"/>
      <c r="F782" s="96"/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  <c r="U782" s="96"/>
      <c r="V782" s="96"/>
      <c r="W782" s="96"/>
      <c r="X782" s="96"/>
      <c r="Y782" s="96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</row>
    <row r="783" spans="2:75" ht="18.75" customHeight="1">
      <c r="B783" s="96"/>
      <c r="C783" s="96"/>
      <c r="D783" s="96"/>
      <c r="E783" s="96"/>
      <c r="F783" s="96"/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  <c r="U783" s="96"/>
      <c r="V783" s="96"/>
      <c r="W783" s="96"/>
      <c r="X783" s="96"/>
      <c r="Y783" s="96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</row>
    <row r="784" spans="2:75" ht="18.75" customHeight="1">
      <c r="B784" s="96"/>
      <c r="C784" s="96"/>
      <c r="D784" s="96"/>
      <c r="E784" s="96"/>
      <c r="F784" s="96"/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  <c r="U784" s="96"/>
      <c r="V784" s="96"/>
      <c r="W784" s="96"/>
      <c r="X784" s="96"/>
      <c r="Y784" s="96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</row>
    <row r="785" spans="2:75" ht="18.75" customHeight="1">
      <c r="B785" s="96"/>
      <c r="C785" s="96"/>
      <c r="D785" s="96"/>
      <c r="E785" s="96"/>
      <c r="F785" s="96"/>
      <c r="G785" s="96"/>
      <c r="H785" s="96"/>
      <c r="I785" s="96"/>
      <c r="J785" s="96"/>
      <c r="K785" s="96"/>
      <c r="L785" s="96"/>
      <c r="M785" s="96"/>
      <c r="N785" s="96"/>
      <c r="O785" s="96"/>
      <c r="P785" s="96"/>
      <c r="Q785" s="96"/>
      <c r="R785" s="96"/>
      <c r="S785" s="96"/>
      <c r="T785" s="96"/>
      <c r="U785" s="96"/>
      <c r="V785" s="96"/>
      <c r="W785" s="96"/>
      <c r="X785" s="96"/>
      <c r="Y785" s="96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</row>
    <row r="786" spans="2:75" ht="18.75" customHeight="1">
      <c r="B786" s="96"/>
      <c r="C786" s="96"/>
      <c r="D786" s="96"/>
      <c r="E786" s="96"/>
      <c r="F786" s="96"/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  <c r="U786" s="96"/>
      <c r="V786" s="96"/>
      <c r="W786" s="96"/>
      <c r="X786" s="96"/>
      <c r="Y786" s="96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</row>
    <row r="787" spans="2:75" ht="18.75" customHeight="1">
      <c r="B787" s="96"/>
      <c r="C787" s="96"/>
      <c r="D787" s="96"/>
      <c r="E787" s="96"/>
      <c r="F787" s="96"/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  <c r="U787" s="96"/>
      <c r="V787" s="96"/>
      <c r="W787" s="96"/>
      <c r="X787" s="96"/>
      <c r="Y787" s="96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</row>
    <row r="788" spans="2:75" ht="18.75" customHeight="1">
      <c r="B788" s="96"/>
      <c r="C788" s="96"/>
      <c r="D788" s="96"/>
      <c r="E788" s="96"/>
      <c r="F788" s="96"/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  <c r="U788" s="96"/>
      <c r="V788" s="96"/>
      <c r="W788" s="96"/>
      <c r="X788" s="96"/>
      <c r="Y788" s="96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</row>
    <row r="789" spans="2:75" ht="18.75" customHeight="1">
      <c r="B789" s="96"/>
      <c r="C789" s="96"/>
      <c r="D789" s="96"/>
      <c r="E789" s="96"/>
      <c r="F789" s="96"/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  <c r="U789" s="96"/>
      <c r="V789" s="96"/>
      <c r="W789" s="96"/>
      <c r="X789" s="96"/>
      <c r="Y789" s="96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</row>
    <row r="790" spans="2:75" ht="18.75" customHeight="1">
      <c r="B790" s="96"/>
      <c r="C790" s="96"/>
      <c r="D790" s="96"/>
      <c r="E790" s="96"/>
      <c r="F790" s="96"/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  <c r="U790" s="96"/>
      <c r="V790" s="96"/>
      <c r="W790" s="96"/>
      <c r="X790" s="96"/>
      <c r="Y790" s="96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6"/>
      <c r="AM790" s="96"/>
      <c r="AN790" s="96"/>
      <c r="AO790" s="96"/>
      <c r="AP790" s="96"/>
      <c r="AQ790" s="96"/>
      <c r="AR790" s="96"/>
      <c r="AS790" s="96"/>
      <c r="AT790" s="96"/>
      <c r="AU790" s="96"/>
      <c r="AV790" s="96"/>
      <c r="AW790" s="96"/>
      <c r="AX790" s="96"/>
      <c r="AY790" s="96"/>
      <c r="AZ790" s="96"/>
      <c r="BA790" s="96"/>
      <c r="BB790" s="96"/>
      <c r="BC790" s="96"/>
      <c r="BD790" s="96"/>
      <c r="BE790" s="96"/>
      <c r="BF790" s="96"/>
      <c r="BG790" s="96"/>
      <c r="BH790" s="96"/>
      <c r="BI790" s="96"/>
      <c r="BJ790" s="96"/>
      <c r="BK790" s="96"/>
      <c r="BL790" s="96"/>
      <c r="BM790" s="96"/>
      <c r="BN790" s="96"/>
      <c r="BO790" s="96"/>
      <c r="BP790" s="96"/>
      <c r="BQ790" s="96"/>
      <c r="BR790" s="96"/>
      <c r="BS790" s="96"/>
      <c r="BT790" s="96"/>
      <c r="BU790" s="96"/>
      <c r="BV790" s="96"/>
      <c r="BW790" s="96"/>
    </row>
    <row r="791" spans="2:75" ht="18.75" customHeight="1">
      <c r="B791" s="96"/>
      <c r="C791" s="96"/>
      <c r="D791" s="96"/>
      <c r="E791" s="96"/>
      <c r="F791" s="96"/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  <c r="U791" s="96"/>
      <c r="V791" s="96"/>
      <c r="W791" s="96"/>
      <c r="X791" s="96"/>
      <c r="Y791" s="96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6"/>
      <c r="AM791" s="96"/>
      <c r="AN791" s="96"/>
      <c r="AO791" s="96"/>
      <c r="AP791" s="96"/>
      <c r="AQ791" s="96"/>
      <c r="AR791" s="96"/>
      <c r="AS791" s="96"/>
      <c r="AT791" s="96"/>
      <c r="AU791" s="96"/>
      <c r="AV791" s="96"/>
      <c r="AW791" s="96"/>
      <c r="AX791" s="96"/>
      <c r="AY791" s="96"/>
      <c r="AZ791" s="96"/>
      <c r="BA791" s="96"/>
      <c r="BB791" s="96"/>
      <c r="BC791" s="96"/>
      <c r="BD791" s="96"/>
      <c r="BE791" s="96"/>
      <c r="BF791" s="96"/>
      <c r="BG791" s="96"/>
      <c r="BH791" s="96"/>
      <c r="BI791" s="96"/>
      <c r="BJ791" s="96"/>
      <c r="BK791" s="96"/>
      <c r="BL791" s="96"/>
      <c r="BM791" s="96"/>
      <c r="BN791" s="96"/>
      <c r="BO791" s="96"/>
      <c r="BP791" s="96"/>
      <c r="BQ791" s="96"/>
      <c r="BR791" s="96"/>
      <c r="BS791" s="96"/>
      <c r="BT791" s="96"/>
      <c r="BU791" s="96"/>
      <c r="BV791" s="96"/>
      <c r="BW791" s="96"/>
    </row>
    <row r="792" spans="2:75" ht="18.75" customHeight="1">
      <c r="B792" s="96"/>
      <c r="C792" s="96"/>
      <c r="D792" s="96"/>
      <c r="E792" s="96"/>
      <c r="F792" s="96"/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  <c r="U792" s="96"/>
      <c r="V792" s="96"/>
      <c r="W792" s="96"/>
      <c r="X792" s="96"/>
      <c r="Y792" s="96"/>
      <c r="Z792" s="96"/>
      <c r="AA792" s="96"/>
      <c r="AB792" s="96"/>
      <c r="AC792" s="96"/>
      <c r="AD792" s="96"/>
      <c r="AE792" s="96"/>
      <c r="AF792" s="96"/>
      <c r="AG792" s="96"/>
      <c r="AH792" s="96"/>
      <c r="AI792" s="96"/>
      <c r="AJ792" s="96"/>
      <c r="AK792" s="96"/>
      <c r="AL792" s="96"/>
      <c r="AM792" s="96"/>
      <c r="AN792" s="96"/>
      <c r="AO792" s="96"/>
      <c r="AP792" s="96"/>
      <c r="AQ792" s="96"/>
      <c r="AR792" s="96"/>
      <c r="AS792" s="96"/>
      <c r="AT792" s="96"/>
      <c r="AU792" s="96"/>
      <c r="AV792" s="96"/>
      <c r="AW792" s="96"/>
      <c r="AX792" s="96"/>
      <c r="AY792" s="96"/>
      <c r="AZ792" s="96"/>
      <c r="BA792" s="96"/>
      <c r="BB792" s="96"/>
      <c r="BC792" s="96"/>
      <c r="BD792" s="96"/>
      <c r="BE792" s="96"/>
      <c r="BF792" s="96"/>
      <c r="BG792" s="96"/>
      <c r="BH792" s="96"/>
      <c r="BI792" s="96"/>
      <c r="BJ792" s="96"/>
      <c r="BK792" s="96"/>
      <c r="BL792" s="96"/>
      <c r="BM792" s="96"/>
      <c r="BN792" s="96"/>
      <c r="BO792" s="96"/>
      <c r="BP792" s="96"/>
      <c r="BQ792" s="96"/>
      <c r="BR792" s="96"/>
      <c r="BS792" s="96"/>
      <c r="BT792" s="96"/>
      <c r="BU792" s="96"/>
      <c r="BV792" s="96"/>
      <c r="BW792" s="96"/>
    </row>
    <row r="793" spans="2:75" ht="18.75" customHeight="1">
      <c r="B793" s="96"/>
      <c r="C793" s="96"/>
      <c r="D793" s="96"/>
      <c r="E793" s="96"/>
      <c r="F793" s="96"/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  <c r="U793" s="96"/>
      <c r="V793" s="96"/>
      <c r="W793" s="96"/>
      <c r="X793" s="96"/>
      <c r="Y793" s="96"/>
      <c r="Z793" s="96"/>
      <c r="AA793" s="96"/>
      <c r="AB793" s="96"/>
      <c r="AC793" s="96"/>
      <c r="AD793" s="96"/>
      <c r="AE793" s="96"/>
      <c r="AF793" s="96"/>
      <c r="AG793" s="96"/>
      <c r="AH793" s="96"/>
      <c r="AI793" s="96"/>
      <c r="AJ793" s="96"/>
      <c r="AK793" s="96"/>
      <c r="AL793" s="96"/>
      <c r="AM793" s="96"/>
      <c r="AN793" s="96"/>
      <c r="AO793" s="96"/>
      <c r="AP793" s="96"/>
      <c r="AQ793" s="96"/>
      <c r="AR793" s="96"/>
      <c r="AS793" s="96"/>
      <c r="AT793" s="96"/>
      <c r="AU793" s="96"/>
      <c r="AV793" s="96"/>
      <c r="AW793" s="96"/>
      <c r="AX793" s="96"/>
      <c r="AY793" s="96"/>
      <c r="AZ793" s="96"/>
      <c r="BA793" s="96"/>
      <c r="BB793" s="96"/>
      <c r="BC793" s="96"/>
      <c r="BD793" s="96"/>
      <c r="BE793" s="96"/>
      <c r="BF793" s="96"/>
      <c r="BG793" s="96"/>
      <c r="BH793" s="96"/>
      <c r="BI793" s="96"/>
      <c r="BJ793" s="96"/>
      <c r="BK793" s="96"/>
      <c r="BL793" s="96"/>
      <c r="BM793" s="96"/>
      <c r="BN793" s="96"/>
      <c r="BO793" s="96"/>
      <c r="BP793" s="96"/>
      <c r="BQ793" s="96"/>
      <c r="BR793" s="96"/>
      <c r="BS793" s="96"/>
      <c r="BT793" s="96"/>
      <c r="BU793" s="96"/>
      <c r="BV793" s="96"/>
      <c r="BW793" s="96"/>
    </row>
    <row r="794" spans="2:75" ht="18.75" customHeight="1">
      <c r="B794" s="96"/>
      <c r="C794" s="96"/>
      <c r="D794" s="96"/>
      <c r="E794" s="96"/>
      <c r="F794" s="96"/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  <c r="U794" s="96"/>
      <c r="V794" s="96"/>
      <c r="W794" s="96"/>
      <c r="X794" s="96"/>
      <c r="Y794" s="96"/>
      <c r="Z794" s="96"/>
      <c r="AA794" s="96"/>
      <c r="AB794" s="96"/>
      <c r="AC794" s="96"/>
      <c r="AD794" s="96"/>
      <c r="AE794" s="96"/>
      <c r="AF794" s="96"/>
      <c r="AG794" s="96"/>
      <c r="AH794" s="96"/>
      <c r="AI794" s="96"/>
      <c r="AJ794" s="96"/>
      <c r="AK794" s="96"/>
      <c r="AL794" s="96"/>
      <c r="AM794" s="96"/>
      <c r="AN794" s="96"/>
      <c r="AO794" s="96"/>
      <c r="AP794" s="96"/>
      <c r="AQ794" s="96"/>
      <c r="AR794" s="96"/>
      <c r="AS794" s="96"/>
      <c r="AT794" s="96"/>
      <c r="AU794" s="96"/>
      <c r="AV794" s="96"/>
      <c r="AW794" s="96"/>
      <c r="AX794" s="96"/>
      <c r="AY794" s="96"/>
      <c r="AZ794" s="96"/>
      <c r="BA794" s="96"/>
      <c r="BB794" s="96"/>
      <c r="BC794" s="96"/>
      <c r="BD794" s="96"/>
      <c r="BE794" s="96"/>
      <c r="BF794" s="96"/>
      <c r="BG794" s="96"/>
      <c r="BH794" s="96"/>
      <c r="BI794" s="96"/>
      <c r="BJ794" s="96"/>
      <c r="BK794" s="96"/>
      <c r="BL794" s="96"/>
      <c r="BM794" s="96"/>
      <c r="BN794" s="96"/>
      <c r="BO794" s="96"/>
      <c r="BP794" s="96"/>
      <c r="BQ794" s="96"/>
      <c r="BR794" s="96"/>
      <c r="BS794" s="96"/>
      <c r="BT794" s="96"/>
      <c r="BU794" s="96"/>
      <c r="BV794" s="96"/>
      <c r="BW794" s="96"/>
    </row>
    <row r="795" spans="2:75" ht="18.75" customHeight="1">
      <c r="B795" s="96"/>
      <c r="C795" s="96"/>
      <c r="D795" s="96"/>
      <c r="E795" s="96"/>
      <c r="F795" s="96"/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  <c r="U795" s="96"/>
      <c r="V795" s="96"/>
      <c r="W795" s="96"/>
      <c r="X795" s="96"/>
      <c r="Y795" s="96"/>
      <c r="Z795" s="96"/>
      <c r="AA795" s="96"/>
      <c r="AB795" s="96"/>
      <c r="AC795" s="96"/>
      <c r="AD795" s="96"/>
      <c r="AE795" s="96"/>
      <c r="AF795" s="96"/>
      <c r="AG795" s="96"/>
      <c r="AH795" s="96"/>
      <c r="AI795" s="96"/>
      <c r="AJ795" s="96"/>
      <c r="AK795" s="96"/>
      <c r="AL795" s="96"/>
      <c r="AM795" s="96"/>
      <c r="AN795" s="96"/>
      <c r="AO795" s="96"/>
      <c r="AP795" s="96"/>
      <c r="AQ795" s="96"/>
      <c r="AR795" s="96"/>
      <c r="AS795" s="96"/>
      <c r="AT795" s="96"/>
      <c r="AU795" s="96"/>
      <c r="AV795" s="96"/>
      <c r="AW795" s="96"/>
      <c r="AX795" s="96"/>
      <c r="AY795" s="96"/>
      <c r="AZ795" s="96"/>
      <c r="BA795" s="96"/>
      <c r="BB795" s="96"/>
      <c r="BC795" s="96"/>
      <c r="BD795" s="96"/>
      <c r="BE795" s="96"/>
      <c r="BF795" s="96"/>
      <c r="BG795" s="96"/>
      <c r="BH795" s="96"/>
      <c r="BI795" s="96"/>
      <c r="BJ795" s="96"/>
      <c r="BK795" s="96"/>
      <c r="BL795" s="96"/>
      <c r="BM795" s="96"/>
      <c r="BN795" s="96"/>
      <c r="BO795" s="96"/>
      <c r="BP795" s="96"/>
      <c r="BQ795" s="96"/>
      <c r="BR795" s="96"/>
      <c r="BS795" s="96"/>
      <c r="BT795" s="96"/>
      <c r="BU795" s="96"/>
      <c r="BV795" s="96"/>
      <c r="BW795" s="96"/>
    </row>
    <row r="796" spans="2:75" ht="18.75" customHeight="1">
      <c r="B796" s="96"/>
      <c r="C796" s="96"/>
      <c r="D796" s="96"/>
      <c r="E796" s="96"/>
      <c r="F796" s="96"/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  <c r="U796" s="96"/>
      <c r="V796" s="96"/>
      <c r="W796" s="96"/>
      <c r="X796" s="96"/>
      <c r="Y796" s="96"/>
      <c r="Z796" s="96"/>
      <c r="AA796" s="96"/>
      <c r="AB796" s="96"/>
      <c r="AC796" s="96"/>
      <c r="AD796" s="96"/>
      <c r="AE796" s="96"/>
      <c r="AF796" s="96"/>
      <c r="AG796" s="96"/>
      <c r="AH796" s="96"/>
      <c r="AI796" s="96"/>
      <c r="AJ796" s="96"/>
      <c r="AK796" s="96"/>
      <c r="AL796" s="96"/>
      <c r="AM796" s="96"/>
      <c r="AN796" s="96"/>
      <c r="AO796" s="96"/>
      <c r="AP796" s="96"/>
      <c r="AQ796" s="96"/>
      <c r="AR796" s="96"/>
      <c r="AS796" s="96"/>
      <c r="AT796" s="96"/>
      <c r="AU796" s="96"/>
      <c r="AV796" s="96"/>
      <c r="AW796" s="96"/>
      <c r="AX796" s="96"/>
      <c r="AY796" s="96"/>
      <c r="AZ796" s="96"/>
      <c r="BA796" s="96"/>
      <c r="BB796" s="96"/>
      <c r="BC796" s="96"/>
      <c r="BD796" s="96"/>
      <c r="BE796" s="96"/>
      <c r="BF796" s="96"/>
      <c r="BG796" s="96"/>
      <c r="BH796" s="96"/>
      <c r="BI796" s="96"/>
      <c r="BJ796" s="96"/>
      <c r="BK796" s="96"/>
      <c r="BL796" s="96"/>
      <c r="BM796" s="96"/>
      <c r="BN796" s="96"/>
      <c r="BO796" s="96"/>
      <c r="BP796" s="96"/>
      <c r="BQ796" s="96"/>
      <c r="BR796" s="96"/>
      <c r="BS796" s="96"/>
      <c r="BT796" s="96"/>
      <c r="BU796" s="96"/>
      <c r="BV796" s="96"/>
      <c r="BW796" s="96"/>
    </row>
    <row r="797" spans="2:75" ht="18.75" customHeight="1">
      <c r="B797" s="96"/>
      <c r="C797" s="96"/>
      <c r="D797" s="96"/>
      <c r="E797" s="96"/>
      <c r="F797" s="96"/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  <c r="U797" s="96"/>
      <c r="V797" s="96"/>
      <c r="W797" s="96"/>
      <c r="X797" s="96"/>
      <c r="Y797" s="96"/>
      <c r="Z797" s="96"/>
      <c r="AA797" s="96"/>
      <c r="AB797" s="96"/>
      <c r="AC797" s="96"/>
      <c r="AD797" s="96"/>
      <c r="AE797" s="96"/>
      <c r="AF797" s="96"/>
      <c r="AG797" s="96"/>
      <c r="AH797" s="96"/>
      <c r="AI797" s="96"/>
      <c r="AJ797" s="96"/>
      <c r="AK797" s="96"/>
      <c r="AL797" s="96"/>
      <c r="AM797" s="96"/>
      <c r="AN797" s="96"/>
      <c r="AO797" s="96"/>
      <c r="AP797" s="96"/>
      <c r="AQ797" s="96"/>
      <c r="AR797" s="96"/>
      <c r="AS797" s="96"/>
      <c r="AT797" s="96"/>
      <c r="AU797" s="96"/>
      <c r="AV797" s="96"/>
      <c r="AW797" s="96"/>
      <c r="AX797" s="96"/>
      <c r="AY797" s="96"/>
      <c r="AZ797" s="96"/>
      <c r="BA797" s="96"/>
      <c r="BB797" s="96"/>
      <c r="BC797" s="96"/>
      <c r="BD797" s="96"/>
      <c r="BE797" s="96"/>
      <c r="BF797" s="96"/>
      <c r="BG797" s="96"/>
      <c r="BH797" s="96"/>
      <c r="BI797" s="96"/>
      <c r="BJ797" s="96"/>
      <c r="BK797" s="96"/>
      <c r="BL797" s="96"/>
      <c r="BM797" s="96"/>
      <c r="BN797" s="96"/>
      <c r="BO797" s="96"/>
      <c r="BP797" s="96"/>
      <c r="BQ797" s="96"/>
      <c r="BR797" s="96"/>
      <c r="BS797" s="96"/>
      <c r="BT797" s="96"/>
      <c r="BU797" s="96"/>
      <c r="BV797" s="96"/>
      <c r="BW797" s="96"/>
    </row>
    <row r="798" spans="2:75" ht="18.75" customHeight="1">
      <c r="B798" s="96"/>
      <c r="C798" s="96"/>
      <c r="D798" s="96"/>
      <c r="E798" s="96"/>
      <c r="F798" s="96"/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  <c r="U798" s="96"/>
      <c r="V798" s="96"/>
      <c r="W798" s="96"/>
      <c r="X798" s="96"/>
      <c r="Y798" s="96"/>
      <c r="Z798" s="96"/>
      <c r="AA798" s="96"/>
      <c r="AB798" s="96"/>
      <c r="AC798" s="96"/>
      <c r="AD798" s="96"/>
      <c r="AE798" s="96"/>
      <c r="AF798" s="96"/>
      <c r="AG798" s="96"/>
      <c r="AH798" s="96"/>
      <c r="AI798" s="96"/>
      <c r="AJ798" s="96"/>
      <c r="AK798" s="96"/>
      <c r="AL798" s="96"/>
      <c r="AM798" s="96"/>
      <c r="AN798" s="96"/>
      <c r="AO798" s="96"/>
      <c r="AP798" s="96"/>
      <c r="AQ798" s="96"/>
      <c r="AR798" s="96"/>
      <c r="AS798" s="96"/>
      <c r="AT798" s="96"/>
      <c r="AU798" s="96"/>
      <c r="AV798" s="96"/>
      <c r="AW798" s="96"/>
      <c r="AX798" s="96"/>
      <c r="AY798" s="96"/>
      <c r="AZ798" s="96"/>
      <c r="BA798" s="96"/>
      <c r="BB798" s="96"/>
      <c r="BC798" s="96"/>
      <c r="BD798" s="96"/>
      <c r="BE798" s="96"/>
      <c r="BF798" s="96"/>
      <c r="BG798" s="96"/>
      <c r="BH798" s="96"/>
      <c r="BI798" s="96"/>
      <c r="BJ798" s="96"/>
      <c r="BK798" s="96"/>
      <c r="BL798" s="96"/>
      <c r="BM798" s="96"/>
      <c r="BN798" s="96"/>
      <c r="BO798" s="96"/>
      <c r="BP798" s="96"/>
      <c r="BQ798" s="96"/>
      <c r="BR798" s="96"/>
      <c r="BS798" s="96"/>
      <c r="BT798" s="96"/>
      <c r="BU798" s="96"/>
      <c r="BV798" s="96"/>
      <c r="BW798" s="96"/>
    </row>
    <row r="799" spans="2:75" ht="18.75" customHeight="1">
      <c r="B799" s="96"/>
      <c r="C799" s="96"/>
      <c r="D799" s="96"/>
      <c r="E799" s="96"/>
      <c r="F799" s="96"/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  <c r="U799" s="96"/>
      <c r="V799" s="96"/>
      <c r="W799" s="96"/>
      <c r="X799" s="96"/>
      <c r="Y799" s="96"/>
      <c r="Z799" s="96"/>
      <c r="AA799" s="96"/>
      <c r="AB799" s="96"/>
      <c r="AC799" s="96"/>
      <c r="AD799" s="96"/>
      <c r="AE799" s="96"/>
      <c r="AF799" s="96"/>
      <c r="AG799" s="96"/>
      <c r="AH799" s="96"/>
      <c r="AI799" s="96"/>
      <c r="AJ799" s="96"/>
      <c r="AK799" s="96"/>
      <c r="AL799" s="96"/>
      <c r="AM799" s="96"/>
      <c r="AN799" s="96"/>
      <c r="AO799" s="96"/>
      <c r="AP799" s="96"/>
      <c r="AQ799" s="96"/>
      <c r="AR799" s="96"/>
      <c r="AS799" s="96"/>
      <c r="AT799" s="96"/>
      <c r="AU799" s="96"/>
      <c r="AV799" s="96"/>
      <c r="AW799" s="96"/>
      <c r="AX799" s="96"/>
      <c r="AY799" s="96"/>
      <c r="AZ799" s="96"/>
      <c r="BA799" s="96"/>
      <c r="BB799" s="96"/>
      <c r="BC799" s="96"/>
      <c r="BD799" s="96"/>
      <c r="BE799" s="96"/>
      <c r="BF799" s="96"/>
      <c r="BG799" s="96"/>
      <c r="BH799" s="96"/>
      <c r="BI799" s="96"/>
      <c r="BJ799" s="96"/>
      <c r="BK799" s="96"/>
      <c r="BL799" s="96"/>
      <c r="BM799" s="96"/>
      <c r="BN799" s="96"/>
      <c r="BO799" s="96"/>
      <c r="BP799" s="96"/>
      <c r="BQ799" s="96"/>
      <c r="BR799" s="96"/>
      <c r="BS799" s="96"/>
      <c r="BT799" s="96"/>
      <c r="BU799" s="96"/>
      <c r="BV799" s="96"/>
      <c r="BW799" s="96"/>
    </row>
    <row r="800" spans="2:75" ht="18.75" customHeight="1">
      <c r="B800" s="96"/>
      <c r="C800" s="96"/>
      <c r="D800" s="96"/>
      <c r="E800" s="96"/>
      <c r="F800" s="96"/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  <c r="U800" s="96"/>
      <c r="V800" s="96"/>
      <c r="W800" s="96"/>
      <c r="X800" s="96"/>
      <c r="Y800" s="96"/>
      <c r="Z800" s="96"/>
      <c r="AA800" s="96"/>
      <c r="AB800" s="96"/>
      <c r="AC800" s="96"/>
      <c r="AD800" s="96"/>
      <c r="AE800" s="96"/>
      <c r="AF800" s="96"/>
      <c r="AG800" s="96"/>
      <c r="AH800" s="96"/>
      <c r="AI800" s="96"/>
      <c r="AJ800" s="96"/>
      <c r="AK800" s="96"/>
      <c r="AL800" s="96"/>
      <c r="AM800" s="96"/>
      <c r="AN800" s="96"/>
      <c r="AO800" s="96"/>
      <c r="AP800" s="96"/>
      <c r="AQ800" s="96"/>
      <c r="AR800" s="96"/>
      <c r="AS800" s="96"/>
      <c r="AT800" s="96"/>
      <c r="AU800" s="96"/>
      <c r="AV800" s="96"/>
      <c r="AW800" s="96"/>
      <c r="AX800" s="96"/>
      <c r="AY800" s="96"/>
      <c r="AZ800" s="96"/>
      <c r="BA800" s="96"/>
      <c r="BB800" s="96"/>
      <c r="BC800" s="96"/>
      <c r="BD800" s="96"/>
      <c r="BE800" s="96"/>
      <c r="BF800" s="96"/>
      <c r="BG800" s="96"/>
      <c r="BH800" s="96"/>
      <c r="BI800" s="96"/>
      <c r="BJ800" s="96"/>
      <c r="BK800" s="96"/>
      <c r="BL800" s="96"/>
      <c r="BM800" s="96"/>
      <c r="BN800" s="96"/>
      <c r="BO800" s="96"/>
      <c r="BP800" s="96"/>
      <c r="BQ800" s="96"/>
      <c r="BR800" s="96"/>
      <c r="BS800" s="96"/>
      <c r="BT800" s="96"/>
      <c r="BU800" s="96"/>
      <c r="BV800" s="96"/>
      <c r="BW800" s="96"/>
    </row>
    <row r="801" spans="2:75" ht="18.75" customHeight="1">
      <c r="B801" s="96"/>
      <c r="C801" s="96"/>
      <c r="D801" s="96"/>
      <c r="E801" s="96"/>
      <c r="F801" s="96"/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  <c r="U801" s="96"/>
      <c r="V801" s="96"/>
      <c r="W801" s="96"/>
      <c r="X801" s="96"/>
      <c r="Y801" s="96"/>
      <c r="Z801" s="96"/>
      <c r="AA801" s="96"/>
      <c r="AB801" s="96"/>
      <c r="AC801" s="96"/>
      <c r="AD801" s="96"/>
      <c r="AE801" s="96"/>
      <c r="AF801" s="96"/>
      <c r="AG801" s="96"/>
      <c r="AH801" s="96"/>
      <c r="AI801" s="96"/>
      <c r="AJ801" s="96"/>
      <c r="AK801" s="96"/>
      <c r="AL801" s="96"/>
      <c r="AM801" s="96"/>
      <c r="AN801" s="96"/>
      <c r="AO801" s="96"/>
      <c r="AP801" s="96"/>
      <c r="AQ801" s="96"/>
      <c r="AR801" s="96"/>
      <c r="AS801" s="96"/>
      <c r="AT801" s="96"/>
      <c r="AU801" s="96"/>
      <c r="AV801" s="96"/>
      <c r="AW801" s="96"/>
      <c r="AX801" s="96"/>
      <c r="AY801" s="96"/>
      <c r="AZ801" s="96"/>
      <c r="BA801" s="96"/>
      <c r="BB801" s="96"/>
      <c r="BC801" s="96"/>
      <c r="BD801" s="96"/>
      <c r="BE801" s="96"/>
      <c r="BF801" s="96"/>
      <c r="BG801" s="96"/>
      <c r="BH801" s="96"/>
      <c r="BI801" s="96"/>
      <c r="BJ801" s="96"/>
      <c r="BK801" s="96"/>
      <c r="BL801" s="96"/>
      <c r="BM801" s="96"/>
      <c r="BN801" s="96"/>
      <c r="BO801" s="96"/>
      <c r="BP801" s="96"/>
      <c r="BQ801" s="96"/>
      <c r="BR801" s="96"/>
      <c r="BS801" s="96"/>
      <c r="BT801" s="96"/>
      <c r="BU801" s="96"/>
      <c r="BV801" s="96"/>
      <c r="BW801" s="96"/>
    </row>
    <row r="802" spans="2:75" ht="18.75" customHeight="1">
      <c r="B802" s="96"/>
      <c r="C802" s="96"/>
      <c r="D802" s="96"/>
      <c r="E802" s="96"/>
      <c r="F802" s="96"/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  <c r="U802" s="96"/>
      <c r="V802" s="96"/>
      <c r="W802" s="96"/>
      <c r="X802" s="96"/>
      <c r="Y802" s="96"/>
      <c r="Z802" s="96"/>
      <c r="AA802" s="96"/>
      <c r="AB802" s="96"/>
      <c r="AC802" s="96"/>
      <c r="AD802" s="96"/>
      <c r="AE802" s="96"/>
      <c r="AF802" s="96"/>
      <c r="AG802" s="96"/>
      <c r="AH802" s="96"/>
      <c r="AI802" s="96"/>
      <c r="AJ802" s="96"/>
      <c r="AK802" s="96"/>
      <c r="AL802" s="96"/>
      <c r="AM802" s="96"/>
      <c r="AN802" s="96"/>
      <c r="AO802" s="96"/>
      <c r="AP802" s="96"/>
      <c r="AQ802" s="96"/>
      <c r="AR802" s="96"/>
      <c r="AS802" s="96"/>
      <c r="AT802" s="96"/>
      <c r="AU802" s="96"/>
      <c r="AV802" s="96"/>
      <c r="AW802" s="96"/>
      <c r="AX802" s="96"/>
      <c r="AY802" s="96"/>
      <c r="AZ802" s="96"/>
      <c r="BA802" s="96"/>
      <c r="BB802" s="96"/>
      <c r="BC802" s="96"/>
      <c r="BD802" s="96"/>
      <c r="BE802" s="96"/>
      <c r="BF802" s="96"/>
      <c r="BG802" s="96"/>
      <c r="BH802" s="96"/>
      <c r="BI802" s="96"/>
      <c r="BJ802" s="96"/>
      <c r="BK802" s="96"/>
      <c r="BL802" s="96"/>
      <c r="BM802" s="96"/>
      <c r="BN802" s="96"/>
      <c r="BO802" s="96"/>
      <c r="BP802" s="96"/>
      <c r="BQ802" s="96"/>
      <c r="BR802" s="96"/>
      <c r="BS802" s="96"/>
      <c r="BT802" s="96"/>
      <c r="BU802" s="96"/>
      <c r="BV802" s="96"/>
      <c r="BW802" s="96"/>
    </row>
    <row r="803" spans="2:75" ht="18.75" customHeight="1">
      <c r="B803" s="96"/>
      <c r="C803" s="96"/>
      <c r="D803" s="96"/>
      <c r="E803" s="96"/>
      <c r="F803" s="96"/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  <c r="U803" s="96"/>
      <c r="V803" s="96"/>
      <c r="W803" s="96"/>
      <c r="X803" s="96"/>
      <c r="Y803" s="96"/>
      <c r="Z803" s="96"/>
      <c r="AA803" s="96"/>
      <c r="AB803" s="96"/>
      <c r="AC803" s="96"/>
      <c r="AD803" s="96"/>
      <c r="AE803" s="96"/>
      <c r="AF803" s="96"/>
      <c r="AG803" s="96"/>
      <c r="AH803" s="96"/>
      <c r="AI803" s="96"/>
      <c r="AJ803" s="96"/>
      <c r="AK803" s="96"/>
      <c r="AL803" s="96"/>
      <c r="AM803" s="96"/>
      <c r="AN803" s="96"/>
      <c r="AO803" s="96"/>
      <c r="AP803" s="96"/>
      <c r="AQ803" s="96"/>
      <c r="AR803" s="96"/>
      <c r="AS803" s="96"/>
      <c r="AT803" s="96"/>
      <c r="AU803" s="96"/>
      <c r="AV803" s="96"/>
      <c r="AW803" s="96"/>
      <c r="AX803" s="96"/>
      <c r="AY803" s="96"/>
      <c r="AZ803" s="96"/>
      <c r="BA803" s="96"/>
      <c r="BB803" s="96"/>
      <c r="BC803" s="96"/>
      <c r="BD803" s="96"/>
      <c r="BE803" s="96"/>
      <c r="BF803" s="96"/>
      <c r="BG803" s="96"/>
      <c r="BH803" s="96"/>
      <c r="BI803" s="96"/>
      <c r="BJ803" s="96"/>
      <c r="BK803" s="96"/>
      <c r="BL803" s="96"/>
      <c r="BM803" s="96"/>
      <c r="BN803" s="96"/>
      <c r="BO803" s="96"/>
      <c r="BP803" s="96"/>
      <c r="BQ803" s="96"/>
      <c r="BR803" s="96"/>
      <c r="BS803" s="96"/>
      <c r="BT803" s="96"/>
      <c r="BU803" s="96"/>
      <c r="BV803" s="96"/>
      <c r="BW803" s="96"/>
    </row>
    <row r="804" spans="2:75" ht="18.75" customHeight="1">
      <c r="B804" s="96"/>
      <c r="C804" s="96"/>
      <c r="D804" s="96"/>
      <c r="E804" s="96"/>
      <c r="F804" s="96"/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  <c r="U804" s="96"/>
      <c r="V804" s="96"/>
      <c r="W804" s="96"/>
      <c r="X804" s="96"/>
      <c r="Y804" s="96"/>
      <c r="Z804" s="96"/>
      <c r="AA804" s="96"/>
      <c r="AB804" s="96"/>
      <c r="AC804" s="96"/>
      <c r="AD804" s="96"/>
      <c r="AE804" s="96"/>
      <c r="AF804" s="96"/>
      <c r="AG804" s="96"/>
      <c r="AH804" s="96"/>
      <c r="AI804" s="96"/>
      <c r="AJ804" s="96"/>
      <c r="AK804" s="96"/>
      <c r="AL804" s="96"/>
      <c r="AM804" s="96"/>
      <c r="AN804" s="96"/>
      <c r="AO804" s="96"/>
      <c r="AP804" s="96"/>
      <c r="AQ804" s="96"/>
      <c r="AR804" s="96"/>
      <c r="AS804" s="96"/>
      <c r="AT804" s="96"/>
      <c r="AU804" s="96"/>
      <c r="AV804" s="96"/>
      <c r="AW804" s="96"/>
      <c r="AX804" s="96"/>
      <c r="AY804" s="96"/>
      <c r="AZ804" s="96"/>
      <c r="BA804" s="96"/>
      <c r="BB804" s="96"/>
      <c r="BC804" s="96"/>
      <c r="BD804" s="96"/>
      <c r="BE804" s="96"/>
      <c r="BF804" s="96"/>
      <c r="BG804" s="96"/>
      <c r="BH804" s="96"/>
      <c r="BI804" s="96"/>
      <c r="BJ804" s="96"/>
      <c r="BK804" s="96"/>
      <c r="BL804" s="96"/>
      <c r="BM804" s="96"/>
      <c r="BN804" s="96"/>
      <c r="BO804" s="96"/>
      <c r="BP804" s="96"/>
      <c r="BQ804" s="96"/>
      <c r="BR804" s="96"/>
      <c r="BS804" s="96"/>
      <c r="BT804" s="96"/>
      <c r="BU804" s="96"/>
      <c r="BV804" s="96"/>
      <c r="BW804" s="96"/>
    </row>
    <row r="805" spans="2:75" ht="18.75" customHeight="1">
      <c r="B805" s="96"/>
      <c r="C805" s="96"/>
      <c r="D805" s="96"/>
      <c r="E805" s="96"/>
      <c r="F805" s="96"/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  <c r="U805" s="96"/>
      <c r="V805" s="96"/>
      <c r="W805" s="96"/>
      <c r="X805" s="96"/>
      <c r="Y805" s="96"/>
      <c r="Z805" s="96"/>
      <c r="AA805" s="96"/>
      <c r="AB805" s="96"/>
      <c r="AC805" s="96"/>
      <c r="AD805" s="96"/>
      <c r="AE805" s="96"/>
      <c r="AF805" s="96"/>
      <c r="AG805" s="96"/>
      <c r="AH805" s="96"/>
      <c r="AI805" s="96"/>
      <c r="AJ805" s="96"/>
      <c r="AK805" s="96"/>
      <c r="AL805" s="96"/>
      <c r="AM805" s="96"/>
      <c r="AN805" s="96"/>
      <c r="AO805" s="96"/>
      <c r="AP805" s="96"/>
      <c r="AQ805" s="96"/>
      <c r="AR805" s="96"/>
      <c r="AS805" s="96"/>
      <c r="AT805" s="96"/>
      <c r="AU805" s="96"/>
      <c r="AV805" s="96"/>
      <c r="AW805" s="96"/>
      <c r="AX805" s="96"/>
      <c r="AY805" s="96"/>
      <c r="AZ805" s="96"/>
      <c r="BA805" s="96"/>
      <c r="BB805" s="96"/>
      <c r="BC805" s="96"/>
      <c r="BD805" s="96"/>
      <c r="BE805" s="96"/>
      <c r="BF805" s="96"/>
      <c r="BG805" s="96"/>
      <c r="BH805" s="96"/>
      <c r="BI805" s="96"/>
      <c r="BJ805" s="96"/>
      <c r="BK805" s="96"/>
      <c r="BL805" s="96"/>
      <c r="BM805" s="96"/>
      <c r="BN805" s="96"/>
      <c r="BO805" s="96"/>
      <c r="BP805" s="96"/>
      <c r="BQ805" s="96"/>
      <c r="BR805" s="96"/>
      <c r="BS805" s="96"/>
      <c r="BT805" s="96"/>
      <c r="BU805" s="96"/>
      <c r="BV805" s="96"/>
      <c r="BW805" s="96"/>
    </row>
    <row r="806" spans="2:75" ht="18.75" customHeight="1">
      <c r="B806" s="96"/>
      <c r="C806" s="96"/>
      <c r="D806" s="96"/>
      <c r="E806" s="96"/>
      <c r="F806" s="96"/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  <c r="U806" s="96"/>
      <c r="V806" s="96"/>
      <c r="W806" s="96"/>
      <c r="X806" s="96"/>
      <c r="Y806" s="96"/>
      <c r="Z806" s="96"/>
      <c r="AA806" s="96"/>
      <c r="AB806" s="96"/>
      <c r="AC806" s="96"/>
      <c r="AD806" s="96"/>
      <c r="AE806" s="96"/>
      <c r="AF806" s="96"/>
      <c r="AG806" s="96"/>
      <c r="AH806" s="96"/>
      <c r="AI806" s="96"/>
      <c r="AJ806" s="96"/>
      <c r="AK806" s="96"/>
      <c r="AL806" s="96"/>
      <c r="AM806" s="96"/>
      <c r="AN806" s="96"/>
      <c r="AO806" s="96"/>
      <c r="AP806" s="96"/>
      <c r="AQ806" s="96"/>
      <c r="AR806" s="96"/>
      <c r="AS806" s="96"/>
      <c r="AT806" s="96"/>
      <c r="AU806" s="96"/>
      <c r="AV806" s="96"/>
      <c r="AW806" s="96"/>
      <c r="AX806" s="96"/>
      <c r="AY806" s="96"/>
      <c r="AZ806" s="96"/>
      <c r="BA806" s="96"/>
      <c r="BB806" s="96"/>
      <c r="BC806" s="96"/>
      <c r="BD806" s="96"/>
      <c r="BE806" s="96"/>
      <c r="BF806" s="96"/>
      <c r="BG806" s="96"/>
      <c r="BH806" s="96"/>
      <c r="BI806" s="96"/>
      <c r="BJ806" s="96"/>
      <c r="BK806" s="96"/>
      <c r="BL806" s="96"/>
      <c r="BM806" s="96"/>
      <c r="BN806" s="96"/>
      <c r="BO806" s="96"/>
      <c r="BP806" s="96"/>
      <c r="BQ806" s="96"/>
      <c r="BR806" s="96"/>
      <c r="BS806" s="96"/>
      <c r="BT806" s="96"/>
      <c r="BU806" s="96"/>
      <c r="BV806" s="96"/>
      <c r="BW806" s="96"/>
    </row>
    <row r="807" spans="2:75" ht="18.75" customHeight="1">
      <c r="B807" s="96"/>
      <c r="C807" s="96"/>
      <c r="D807" s="96"/>
      <c r="E807" s="96"/>
      <c r="F807" s="96"/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  <c r="U807" s="96"/>
      <c r="V807" s="96"/>
      <c r="W807" s="96"/>
      <c r="X807" s="96"/>
      <c r="Y807" s="96"/>
      <c r="Z807" s="96"/>
      <c r="AA807" s="96"/>
      <c r="AB807" s="96"/>
      <c r="AC807" s="96"/>
      <c r="AD807" s="96"/>
      <c r="AE807" s="96"/>
      <c r="AF807" s="96"/>
      <c r="AG807" s="96"/>
      <c r="AH807" s="96"/>
      <c r="AI807" s="96"/>
      <c r="AJ807" s="96"/>
      <c r="AK807" s="96"/>
      <c r="AL807" s="96"/>
      <c r="AM807" s="96"/>
      <c r="AN807" s="96"/>
      <c r="AO807" s="96"/>
      <c r="AP807" s="96"/>
      <c r="AQ807" s="96"/>
      <c r="AR807" s="96"/>
      <c r="AS807" s="96"/>
      <c r="AT807" s="96"/>
      <c r="AU807" s="96"/>
      <c r="AV807" s="96"/>
      <c r="AW807" s="96"/>
      <c r="AX807" s="96"/>
      <c r="AY807" s="96"/>
      <c r="AZ807" s="96"/>
      <c r="BA807" s="96"/>
      <c r="BB807" s="96"/>
      <c r="BC807" s="96"/>
      <c r="BD807" s="96"/>
      <c r="BE807" s="96"/>
      <c r="BF807" s="96"/>
      <c r="BG807" s="96"/>
      <c r="BH807" s="96"/>
      <c r="BI807" s="96"/>
      <c r="BJ807" s="96"/>
      <c r="BK807" s="96"/>
      <c r="BL807" s="96"/>
      <c r="BM807" s="96"/>
      <c r="BN807" s="96"/>
      <c r="BO807" s="96"/>
      <c r="BP807" s="96"/>
      <c r="BQ807" s="96"/>
      <c r="BR807" s="96"/>
      <c r="BS807" s="96"/>
      <c r="BT807" s="96"/>
      <c r="BU807" s="96"/>
      <c r="BV807" s="96"/>
      <c r="BW807" s="96"/>
    </row>
    <row r="808" spans="2:75" ht="18.75" customHeight="1">
      <c r="B808" s="96"/>
      <c r="C808" s="96"/>
      <c r="D808" s="96"/>
      <c r="E808" s="96"/>
      <c r="F808" s="96"/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  <c r="U808" s="96"/>
      <c r="V808" s="96"/>
      <c r="W808" s="96"/>
      <c r="X808" s="96"/>
      <c r="Y808" s="96"/>
      <c r="Z808" s="96"/>
      <c r="AA808" s="96"/>
      <c r="AB808" s="96"/>
      <c r="AC808" s="96"/>
      <c r="AD808" s="96"/>
      <c r="AE808" s="96"/>
      <c r="AF808" s="96"/>
      <c r="AG808" s="96"/>
      <c r="AH808" s="96"/>
      <c r="AI808" s="96"/>
      <c r="AJ808" s="96"/>
      <c r="AK808" s="96"/>
      <c r="AL808" s="96"/>
      <c r="AM808" s="96"/>
      <c r="AN808" s="96"/>
      <c r="AO808" s="96"/>
      <c r="AP808" s="96"/>
      <c r="AQ808" s="96"/>
      <c r="AR808" s="96"/>
      <c r="AS808" s="96"/>
      <c r="AT808" s="96"/>
      <c r="AU808" s="96"/>
      <c r="AV808" s="96"/>
      <c r="AW808" s="96"/>
      <c r="AX808" s="96"/>
      <c r="AY808" s="96"/>
      <c r="AZ808" s="96"/>
      <c r="BA808" s="96"/>
      <c r="BB808" s="96"/>
      <c r="BC808" s="96"/>
      <c r="BD808" s="96"/>
      <c r="BE808" s="96"/>
      <c r="BF808" s="96"/>
      <c r="BG808" s="96"/>
      <c r="BH808" s="96"/>
      <c r="BI808" s="96"/>
      <c r="BJ808" s="96"/>
      <c r="BK808" s="96"/>
      <c r="BL808" s="96"/>
      <c r="BM808" s="96"/>
      <c r="BN808" s="96"/>
      <c r="BO808" s="96"/>
      <c r="BP808" s="96"/>
      <c r="BQ808" s="96"/>
      <c r="BR808" s="96"/>
      <c r="BS808" s="96"/>
      <c r="BT808" s="96"/>
      <c r="BU808" s="96"/>
      <c r="BV808" s="96"/>
      <c r="BW808" s="96"/>
    </row>
    <row r="809" spans="2:75" ht="18.75" customHeight="1">
      <c r="B809" s="96"/>
      <c r="C809" s="96"/>
      <c r="D809" s="96"/>
      <c r="E809" s="96"/>
      <c r="F809" s="96"/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  <c r="U809" s="96"/>
      <c r="V809" s="96"/>
      <c r="W809" s="96"/>
      <c r="X809" s="96"/>
      <c r="Y809" s="96"/>
      <c r="Z809" s="96"/>
      <c r="AA809" s="96"/>
      <c r="AB809" s="96"/>
      <c r="AC809" s="96"/>
      <c r="AD809" s="96"/>
      <c r="AE809" s="96"/>
      <c r="AF809" s="96"/>
      <c r="AG809" s="96"/>
      <c r="AH809" s="96"/>
      <c r="AI809" s="96"/>
      <c r="AJ809" s="96"/>
      <c r="AK809" s="96"/>
      <c r="AL809" s="96"/>
      <c r="AM809" s="96"/>
      <c r="AN809" s="96"/>
      <c r="AO809" s="96"/>
      <c r="AP809" s="96"/>
      <c r="AQ809" s="96"/>
      <c r="AR809" s="96"/>
      <c r="AS809" s="96"/>
      <c r="AT809" s="96"/>
      <c r="AU809" s="96"/>
      <c r="AV809" s="96"/>
      <c r="AW809" s="96"/>
      <c r="AX809" s="96"/>
      <c r="AY809" s="96"/>
      <c r="AZ809" s="96"/>
      <c r="BA809" s="96"/>
      <c r="BB809" s="96"/>
      <c r="BC809" s="96"/>
      <c r="BD809" s="96"/>
      <c r="BE809" s="96"/>
      <c r="BF809" s="96"/>
      <c r="BG809" s="96"/>
      <c r="BH809" s="96"/>
      <c r="BI809" s="96"/>
      <c r="BJ809" s="96"/>
      <c r="BK809" s="96"/>
      <c r="BL809" s="96"/>
      <c r="BM809" s="96"/>
      <c r="BN809" s="96"/>
      <c r="BO809" s="96"/>
      <c r="BP809" s="96"/>
      <c r="BQ809" s="96"/>
      <c r="BR809" s="96"/>
      <c r="BS809" s="96"/>
      <c r="BT809" s="96"/>
      <c r="BU809" s="96"/>
      <c r="BV809" s="96"/>
      <c r="BW809" s="96"/>
    </row>
    <row r="810" spans="2:75" ht="18.75" customHeight="1">
      <c r="B810" s="96"/>
      <c r="C810" s="96"/>
      <c r="D810" s="96"/>
      <c r="E810" s="96"/>
      <c r="F810" s="96"/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  <c r="U810" s="96"/>
      <c r="V810" s="96"/>
      <c r="W810" s="96"/>
      <c r="X810" s="96"/>
      <c r="Y810" s="96"/>
      <c r="Z810" s="96"/>
      <c r="AA810" s="96"/>
      <c r="AB810" s="96"/>
      <c r="AC810" s="96"/>
      <c r="AD810" s="96"/>
      <c r="AE810" s="96"/>
      <c r="AF810" s="96"/>
      <c r="AG810" s="96"/>
      <c r="AH810" s="96"/>
      <c r="AI810" s="96"/>
      <c r="AJ810" s="96"/>
      <c r="AK810" s="96"/>
      <c r="AL810" s="96"/>
      <c r="AM810" s="96"/>
      <c r="AN810" s="96"/>
      <c r="AO810" s="96"/>
      <c r="AP810" s="96"/>
      <c r="AQ810" s="96"/>
      <c r="AR810" s="96"/>
      <c r="AS810" s="96"/>
      <c r="AT810" s="96"/>
      <c r="AU810" s="96"/>
      <c r="AV810" s="96"/>
      <c r="AW810" s="96"/>
      <c r="AX810" s="96"/>
      <c r="AY810" s="96"/>
      <c r="AZ810" s="96"/>
      <c r="BA810" s="96"/>
      <c r="BB810" s="96"/>
      <c r="BC810" s="96"/>
      <c r="BD810" s="96"/>
      <c r="BE810" s="96"/>
      <c r="BF810" s="96"/>
      <c r="BG810" s="96"/>
      <c r="BH810" s="96"/>
      <c r="BI810" s="96"/>
      <c r="BJ810" s="96"/>
      <c r="BK810" s="96"/>
      <c r="BL810" s="96"/>
      <c r="BM810" s="96"/>
      <c r="BN810" s="96"/>
      <c r="BO810" s="96"/>
      <c r="BP810" s="96"/>
      <c r="BQ810" s="96"/>
      <c r="BR810" s="96"/>
      <c r="BS810" s="96"/>
      <c r="BT810" s="96"/>
      <c r="BU810" s="96"/>
      <c r="BV810" s="96"/>
      <c r="BW810" s="96"/>
    </row>
    <row r="811" spans="2:75" ht="18.75" customHeight="1">
      <c r="B811" s="96"/>
      <c r="C811" s="96"/>
      <c r="D811" s="96"/>
      <c r="E811" s="96"/>
      <c r="F811" s="96"/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  <c r="U811" s="96"/>
      <c r="V811" s="96"/>
      <c r="W811" s="96"/>
      <c r="X811" s="96"/>
      <c r="Y811" s="96"/>
      <c r="Z811" s="96"/>
      <c r="AA811" s="96"/>
      <c r="AB811" s="96"/>
      <c r="AC811" s="96"/>
      <c r="AD811" s="96"/>
      <c r="AE811" s="96"/>
      <c r="AF811" s="96"/>
      <c r="AG811" s="96"/>
      <c r="AH811" s="96"/>
      <c r="AI811" s="96"/>
      <c r="AJ811" s="96"/>
      <c r="AK811" s="96"/>
      <c r="AL811" s="96"/>
      <c r="AM811" s="96"/>
      <c r="AN811" s="96"/>
      <c r="AO811" s="96"/>
      <c r="AP811" s="96"/>
      <c r="AQ811" s="96"/>
      <c r="AR811" s="96"/>
      <c r="AS811" s="96"/>
      <c r="AT811" s="96"/>
      <c r="AU811" s="96"/>
      <c r="AV811" s="96"/>
      <c r="AW811" s="96"/>
      <c r="AX811" s="96"/>
      <c r="AY811" s="96"/>
      <c r="AZ811" s="96"/>
      <c r="BA811" s="96"/>
      <c r="BB811" s="96"/>
      <c r="BC811" s="96"/>
      <c r="BD811" s="96"/>
      <c r="BE811" s="96"/>
      <c r="BF811" s="96"/>
      <c r="BG811" s="96"/>
      <c r="BH811" s="96"/>
      <c r="BI811" s="96"/>
      <c r="BJ811" s="96"/>
      <c r="BK811" s="96"/>
      <c r="BL811" s="96"/>
      <c r="BM811" s="96"/>
      <c r="BN811" s="96"/>
      <c r="BO811" s="96"/>
      <c r="BP811" s="96"/>
      <c r="BQ811" s="96"/>
      <c r="BR811" s="96"/>
      <c r="BS811" s="96"/>
      <c r="BT811" s="96"/>
      <c r="BU811" s="96"/>
      <c r="BV811" s="96"/>
      <c r="BW811" s="96"/>
    </row>
    <row r="812" spans="2:75" ht="18.75" customHeight="1">
      <c r="B812" s="96"/>
      <c r="C812" s="96"/>
      <c r="D812" s="96"/>
      <c r="E812" s="96"/>
      <c r="F812" s="96"/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  <c r="U812" s="96"/>
      <c r="V812" s="96"/>
      <c r="W812" s="96"/>
      <c r="X812" s="96"/>
      <c r="Y812" s="96"/>
      <c r="Z812" s="96"/>
      <c r="AA812" s="96"/>
      <c r="AB812" s="96"/>
      <c r="AC812" s="96"/>
      <c r="AD812" s="96"/>
      <c r="AE812" s="96"/>
      <c r="AF812" s="96"/>
      <c r="AG812" s="96"/>
      <c r="AH812" s="96"/>
      <c r="AI812" s="96"/>
      <c r="AJ812" s="96"/>
      <c r="AK812" s="96"/>
      <c r="AL812" s="96"/>
      <c r="AM812" s="96"/>
      <c r="AN812" s="96"/>
      <c r="AO812" s="96"/>
      <c r="AP812" s="96"/>
      <c r="AQ812" s="96"/>
      <c r="AR812" s="96"/>
      <c r="AS812" s="96"/>
      <c r="AT812" s="96"/>
      <c r="AU812" s="96"/>
      <c r="AV812" s="96"/>
      <c r="AW812" s="96"/>
      <c r="AX812" s="96"/>
      <c r="AY812" s="96"/>
      <c r="AZ812" s="96"/>
      <c r="BA812" s="96"/>
      <c r="BB812" s="96"/>
      <c r="BC812" s="96"/>
      <c r="BD812" s="96"/>
      <c r="BE812" s="96"/>
      <c r="BF812" s="96"/>
      <c r="BG812" s="96"/>
      <c r="BH812" s="96"/>
      <c r="BI812" s="96"/>
      <c r="BJ812" s="96"/>
      <c r="BK812" s="96"/>
      <c r="BL812" s="96"/>
      <c r="BM812" s="96"/>
      <c r="BN812" s="96"/>
      <c r="BO812" s="96"/>
      <c r="BP812" s="96"/>
      <c r="BQ812" s="96"/>
      <c r="BR812" s="96"/>
      <c r="BS812" s="96"/>
      <c r="BT812" s="96"/>
      <c r="BU812" s="96"/>
      <c r="BV812" s="96"/>
      <c r="BW812" s="96"/>
    </row>
    <row r="813" spans="2:75" ht="18.75" customHeight="1">
      <c r="B813" s="96"/>
      <c r="C813" s="96"/>
      <c r="D813" s="96"/>
      <c r="E813" s="96"/>
      <c r="F813" s="96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  <c r="W813" s="96"/>
      <c r="X813" s="96"/>
      <c r="Y813" s="96"/>
      <c r="Z813" s="96"/>
      <c r="AA813" s="96"/>
      <c r="AB813" s="96"/>
      <c r="AC813" s="96"/>
      <c r="AD813" s="96"/>
      <c r="AE813" s="96"/>
      <c r="AF813" s="96"/>
      <c r="AG813" s="96"/>
      <c r="AH813" s="96"/>
      <c r="AI813" s="96"/>
      <c r="AJ813" s="96"/>
      <c r="AK813" s="96"/>
      <c r="AL813" s="96"/>
      <c r="AM813" s="96"/>
      <c r="AN813" s="96"/>
      <c r="AO813" s="96"/>
      <c r="AP813" s="96"/>
      <c r="AQ813" s="96"/>
      <c r="AR813" s="96"/>
      <c r="AS813" s="96"/>
      <c r="AT813" s="96"/>
      <c r="AU813" s="96"/>
      <c r="AV813" s="96"/>
      <c r="AW813" s="96"/>
      <c r="AX813" s="96"/>
      <c r="AY813" s="96"/>
      <c r="AZ813" s="96"/>
      <c r="BA813" s="96"/>
      <c r="BB813" s="96"/>
      <c r="BC813" s="96"/>
      <c r="BD813" s="96"/>
      <c r="BE813" s="96"/>
      <c r="BF813" s="96"/>
      <c r="BG813" s="96"/>
      <c r="BH813" s="96"/>
      <c r="BI813" s="96"/>
      <c r="BJ813" s="96"/>
      <c r="BK813" s="96"/>
      <c r="BL813" s="96"/>
      <c r="BM813" s="96"/>
      <c r="BN813" s="96"/>
      <c r="BO813" s="96"/>
      <c r="BP813" s="96"/>
      <c r="BQ813" s="96"/>
      <c r="BR813" s="96"/>
      <c r="BS813" s="96"/>
      <c r="BT813" s="96"/>
      <c r="BU813" s="96"/>
      <c r="BV813" s="96"/>
      <c r="BW813" s="96"/>
    </row>
    <row r="814" spans="2:75" ht="18.75" customHeight="1">
      <c r="B814" s="96"/>
      <c r="C814" s="96"/>
      <c r="D814" s="96"/>
      <c r="E814" s="96"/>
      <c r="F814" s="96"/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  <c r="U814" s="96"/>
      <c r="V814" s="96"/>
      <c r="W814" s="96"/>
      <c r="X814" s="96"/>
      <c r="Y814" s="96"/>
      <c r="Z814" s="96"/>
      <c r="AA814" s="96"/>
      <c r="AB814" s="96"/>
      <c r="AC814" s="96"/>
      <c r="AD814" s="96"/>
      <c r="AE814" s="96"/>
      <c r="AF814" s="96"/>
      <c r="AG814" s="96"/>
      <c r="AH814" s="96"/>
      <c r="AI814" s="96"/>
      <c r="AJ814" s="96"/>
      <c r="AK814" s="96"/>
      <c r="AL814" s="96"/>
      <c r="AM814" s="96"/>
      <c r="AN814" s="96"/>
      <c r="AO814" s="96"/>
      <c r="AP814" s="96"/>
      <c r="AQ814" s="96"/>
      <c r="AR814" s="96"/>
      <c r="AS814" s="96"/>
      <c r="AT814" s="96"/>
      <c r="AU814" s="96"/>
      <c r="AV814" s="96"/>
      <c r="AW814" s="96"/>
      <c r="AX814" s="96"/>
      <c r="AY814" s="96"/>
      <c r="AZ814" s="96"/>
      <c r="BA814" s="96"/>
      <c r="BB814" s="96"/>
      <c r="BC814" s="96"/>
      <c r="BD814" s="96"/>
      <c r="BE814" s="96"/>
      <c r="BF814" s="96"/>
      <c r="BG814" s="96"/>
      <c r="BH814" s="96"/>
      <c r="BI814" s="96"/>
      <c r="BJ814" s="96"/>
      <c r="BK814" s="96"/>
      <c r="BL814" s="96"/>
      <c r="BM814" s="96"/>
      <c r="BN814" s="96"/>
      <c r="BO814" s="96"/>
      <c r="BP814" s="96"/>
      <c r="BQ814" s="96"/>
      <c r="BR814" s="96"/>
      <c r="BS814" s="96"/>
      <c r="BT814" s="96"/>
      <c r="BU814" s="96"/>
      <c r="BV814" s="96"/>
      <c r="BW814" s="96"/>
    </row>
    <row r="815" spans="2:75" ht="18.75" customHeight="1">
      <c r="B815" s="96"/>
      <c r="C815" s="96"/>
      <c r="D815" s="96"/>
      <c r="E815" s="96"/>
      <c r="F815" s="96"/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  <c r="U815" s="96"/>
      <c r="V815" s="96"/>
      <c r="W815" s="96"/>
      <c r="X815" s="96"/>
      <c r="Y815" s="96"/>
      <c r="Z815" s="96"/>
      <c r="AA815" s="96"/>
      <c r="AB815" s="96"/>
      <c r="AC815" s="96"/>
      <c r="AD815" s="96"/>
      <c r="AE815" s="96"/>
      <c r="AF815" s="96"/>
      <c r="AG815" s="96"/>
      <c r="AH815" s="96"/>
      <c r="AI815" s="96"/>
      <c r="AJ815" s="96"/>
      <c r="AK815" s="96"/>
      <c r="AL815" s="96"/>
      <c r="AM815" s="96"/>
      <c r="AN815" s="96"/>
      <c r="AO815" s="96"/>
      <c r="AP815" s="96"/>
      <c r="AQ815" s="96"/>
      <c r="AR815" s="96"/>
      <c r="AS815" s="96"/>
      <c r="AT815" s="96"/>
      <c r="AU815" s="96"/>
      <c r="AV815" s="96"/>
      <c r="AW815" s="96"/>
      <c r="AX815" s="96"/>
      <c r="AY815" s="96"/>
      <c r="AZ815" s="96"/>
      <c r="BA815" s="96"/>
      <c r="BB815" s="96"/>
      <c r="BC815" s="96"/>
      <c r="BD815" s="96"/>
      <c r="BE815" s="96"/>
      <c r="BF815" s="96"/>
      <c r="BG815" s="96"/>
      <c r="BH815" s="96"/>
      <c r="BI815" s="96"/>
      <c r="BJ815" s="96"/>
      <c r="BK815" s="96"/>
      <c r="BL815" s="96"/>
      <c r="BM815" s="96"/>
      <c r="BN815" s="96"/>
      <c r="BO815" s="96"/>
      <c r="BP815" s="96"/>
      <c r="BQ815" s="96"/>
      <c r="BR815" s="96"/>
      <c r="BS815" s="96"/>
      <c r="BT815" s="96"/>
      <c r="BU815" s="96"/>
      <c r="BV815" s="96"/>
      <c r="BW815" s="96"/>
    </row>
    <row r="816" spans="2:75" ht="18.75" customHeight="1">
      <c r="B816" s="96"/>
      <c r="C816" s="96"/>
      <c r="D816" s="96"/>
      <c r="E816" s="96"/>
      <c r="F816" s="96"/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  <c r="U816" s="96"/>
      <c r="V816" s="96"/>
      <c r="W816" s="96"/>
      <c r="X816" s="96"/>
      <c r="Y816" s="96"/>
      <c r="Z816" s="96"/>
      <c r="AA816" s="96"/>
      <c r="AB816" s="96"/>
      <c r="AC816" s="96"/>
      <c r="AD816" s="96"/>
      <c r="AE816" s="96"/>
      <c r="AF816" s="96"/>
      <c r="AG816" s="96"/>
      <c r="AH816" s="96"/>
      <c r="AI816" s="96"/>
      <c r="AJ816" s="96"/>
      <c r="AK816" s="96"/>
      <c r="AL816" s="96"/>
      <c r="AM816" s="96"/>
      <c r="AN816" s="96"/>
      <c r="AO816" s="96"/>
      <c r="AP816" s="96"/>
      <c r="AQ816" s="96"/>
      <c r="AR816" s="96"/>
      <c r="AS816" s="96"/>
      <c r="AT816" s="96"/>
      <c r="AU816" s="96"/>
      <c r="AV816" s="96"/>
      <c r="AW816" s="96"/>
      <c r="AX816" s="96"/>
      <c r="AY816" s="96"/>
      <c r="AZ816" s="96"/>
      <c r="BA816" s="96"/>
      <c r="BB816" s="96"/>
      <c r="BC816" s="96"/>
      <c r="BD816" s="96"/>
      <c r="BE816" s="96"/>
      <c r="BF816" s="96"/>
      <c r="BG816" s="96"/>
      <c r="BH816" s="96"/>
      <c r="BI816" s="96"/>
      <c r="BJ816" s="96"/>
      <c r="BK816" s="96"/>
      <c r="BL816" s="96"/>
      <c r="BM816" s="96"/>
      <c r="BN816" s="96"/>
      <c r="BO816" s="96"/>
      <c r="BP816" s="96"/>
      <c r="BQ816" s="96"/>
      <c r="BR816" s="96"/>
      <c r="BS816" s="96"/>
      <c r="BT816" s="96"/>
      <c r="BU816" s="96"/>
      <c r="BV816" s="96"/>
      <c r="BW816" s="96"/>
    </row>
    <row r="817" spans="2:75" ht="18.75" customHeight="1">
      <c r="B817" s="96"/>
      <c r="C817" s="96"/>
      <c r="D817" s="96"/>
      <c r="E817" s="96"/>
      <c r="F817" s="96"/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  <c r="U817" s="96"/>
      <c r="V817" s="96"/>
      <c r="W817" s="96"/>
      <c r="X817" s="96"/>
      <c r="Y817" s="96"/>
      <c r="Z817" s="96"/>
      <c r="AA817" s="96"/>
      <c r="AB817" s="96"/>
      <c r="AC817" s="96"/>
      <c r="AD817" s="96"/>
      <c r="AE817" s="96"/>
      <c r="AF817" s="96"/>
      <c r="AG817" s="96"/>
      <c r="AH817" s="96"/>
      <c r="AI817" s="96"/>
      <c r="AJ817" s="96"/>
      <c r="AK817" s="96"/>
      <c r="AL817" s="96"/>
      <c r="AM817" s="96"/>
      <c r="AN817" s="96"/>
      <c r="AO817" s="96"/>
      <c r="AP817" s="96"/>
      <c r="AQ817" s="96"/>
      <c r="AR817" s="96"/>
      <c r="AS817" s="96"/>
      <c r="AT817" s="96"/>
      <c r="AU817" s="96"/>
      <c r="AV817" s="96"/>
      <c r="AW817" s="96"/>
      <c r="AX817" s="96"/>
      <c r="AY817" s="96"/>
      <c r="AZ817" s="96"/>
      <c r="BA817" s="96"/>
      <c r="BB817" s="96"/>
      <c r="BC817" s="96"/>
      <c r="BD817" s="96"/>
      <c r="BE817" s="96"/>
      <c r="BF817" s="96"/>
      <c r="BG817" s="96"/>
      <c r="BH817" s="96"/>
      <c r="BI817" s="96"/>
      <c r="BJ817" s="96"/>
      <c r="BK817" s="96"/>
      <c r="BL817" s="96"/>
      <c r="BM817" s="96"/>
      <c r="BN817" s="96"/>
      <c r="BO817" s="96"/>
      <c r="BP817" s="96"/>
      <c r="BQ817" s="96"/>
      <c r="BR817" s="96"/>
      <c r="BS817" s="96"/>
      <c r="BT817" s="96"/>
      <c r="BU817" s="96"/>
      <c r="BV817" s="96"/>
      <c r="BW817" s="96"/>
    </row>
    <row r="818" spans="2:75" ht="18.75" customHeight="1">
      <c r="B818" s="96"/>
      <c r="C818" s="96"/>
      <c r="D818" s="96"/>
      <c r="E818" s="96"/>
      <c r="F818" s="96"/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  <c r="U818" s="96"/>
      <c r="V818" s="96"/>
      <c r="W818" s="96"/>
      <c r="X818" s="96"/>
      <c r="Y818" s="96"/>
      <c r="Z818" s="96"/>
      <c r="AA818" s="96"/>
      <c r="AB818" s="96"/>
      <c r="AC818" s="96"/>
      <c r="AD818" s="96"/>
      <c r="AE818" s="96"/>
      <c r="AF818" s="96"/>
      <c r="AG818" s="96"/>
      <c r="AH818" s="96"/>
      <c r="AI818" s="96"/>
      <c r="AJ818" s="96"/>
      <c r="AK818" s="96"/>
      <c r="AL818" s="96"/>
      <c r="AM818" s="96"/>
      <c r="AN818" s="96"/>
      <c r="AO818" s="96"/>
      <c r="AP818" s="96"/>
      <c r="AQ818" s="96"/>
      <c r="AR818" s="96"/>
      <c r="AS818" s="96"/>
      <c r="AT818" s="96"/>
      <c r="AU818" s="96"/>
      <c r="AV818" s="96"/>
      <c r="AW818" s="96"/>
      <c r="AX818" s="96"/>
      <c r="AY818" s="96"/>
      <c r="AZ818" s="96"/>
      <c r="BA818" s="96"/>
      <c r="BB818" s="96"/>
      <c r="BC818" s="96"/>
      <c r="BD818" s="96"/>
      <c r="BE818" s="96"/>
      <c r="BF818" s="96"/>
      <c r="BG818" s="96"/>
      <c r="BH818" s="96"/>
      <c r="BI818" s="96"/>
      <c r="BJ818" s="96"/>
      <c r="BK818" s="96"/>
      <c r="BL818" s="96"/>
      <c r="BM818" s="96"/>
      <c r="BN818" s="96"/>
      <c r="BO818" s="96"/>
      <c r="BP818" s="96"/>
      <c r="BQ818" s="96"/>
      <c r="BR818" s="96"/>
      <c r="BS818" s="96"/>
      <c r="BT818" s="96"/>
      <c r="BU818" s="96"/>
      <c r="BV818" s="96"/>
      <c r="BW818" s="96"/>
    </row>
    <row r="819" spans="2:75" ht="18.75" customHeight="1">
      <c r="B819" s="96"/>
      <c r="C819" s="96"/>
      <c r="D819" s="96"/>
      <c r="E819" s="96"/>
      <c r="F819" s="96"/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  <c r="U819" s="96"/>
      <c r="V819" s="96"/>
      <c r="W819" s="96"/>
      <c r="X819" s="96"/>
      <c r="Y819" s="96"/>
      <c r="Z819" s="96"/>
      <c r="AA819" s="96"/>
      <c r="AB819" s="96"/>
      <c r="AC819" s="96"/>
      <c r="AD819" s="96"/>
      <c r="AE819" s="96"/>
      <c r="AF819" s="96"/>
      <c r="AG819" s="96"/>
      <c r="AH819" s="96"/>
      <c r="AI819" s="96"/>
      <c r="AJ819" s="96"/>
      <c r="AK819" s="96"/>
      <c r="AL819" s="96"/>
      <c r="AM819" s="96"/>
      <c r="AN819" s="96"/>
      <c r="AO819" s="96"/>
      <c r="AP819" s="96"/>
      <c r="AQ819" s="96"/>
      <c r="AR819" s="96"/>
      <c r="AS819" s="96"/>
      <c r="AT819" s="96"/>
      <c r="AU819" s="96"/>
      <c r="AV819" s="96"/>
      <c r="AW819" s="96"/>
      <c r="AX819" s="96"/>
      <c r="AY819" s="96"/>
      <c r="AZ819" s="96"/>
      <c r="BA819" s="96"/>
      <c r="BB819" s="96"/>
      <c r="BC819" s="96"/>
      <c r="BD819" s="96"/>
      <c r="BE819" s="96"/>
      <c r="BF819" s="96"/>
      <c r="BG819" s="96"/>
      <c r="BH819" s="96"/>
      <c r="BI819" s="96"/>
      <c r="BJ819" s="96"/>
      <c r="BK819" s="96"/>
      <c r="BL819" s="96"/>
      <c r="BM819" s="96"/>
      <c r="BN819" s="96"/>
      <c r="BO819" s="96"/>
      <c r="BP819" s="96"/>
      <c r="BQ819" s="96"/>
      <c r="BR819" s="96"/>
      <c r="BS819" s="96"/>
      <c r="BT819" s="96"/>
      <c r="BU819" s="96"/>
      <c r="BV819" s="96"/>
      <c r="BW819" s="96"/>
    </row>
    <row r="820" spans="2:75" ht="18.75" customHeight="1">
      <c r="B820" s="96"/>
      <c r="C820" s="96"/>
      <c r="D820" s="96"/>
      <c r="E820" s="96"/>
      <c r="F820" s="96"/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  <c r="U820" s="96"/>
      <c r="V820" s="96"/>
      <c r="W820" s="96"/>
      <c r="X820" s="96"/>
      <c r="Y820" s="96"/>
      <c r="Z820" s="96"/>
      <c r="AA820" s="96"/>
      <c r="AB820" s="96"/>
      <c r="AC820" s="96"/>
      <c r="AD820" s="96"/>
      <c r="AE820" s="96"/>
      <c r="AF820" s="96"/>
      <c r="AG820" s="96"/>
      <c r="AH820" s="96"/>
      <c r="AI820" s="96"/>
      <c r="AJ820" s="96"/>
      <c r="AK820" s="96"/>
      <c r="AL820" s="96"/>
      <c r="AM820" s="96"/>
      <c r="AN820" s="96"/>
      <c r="AO820" s="96"/>
      <c r="AP820" s="96"/>
      <c r="AQ820" s="96"/>
      <c r="AR820" s="96"/>
      <c r="AS820" s="96"/>
      <c r="AT820" s="96"/>
      <c r="AU820" s="96"/>
      <c r="AV820" s="96"/>
      <c r="AW820" s="96"/>
      <c r="AX820" s="96"/>
      <c r="AY820" s="96"/>
      <c r="AZ820" s="96"/>
      <c r="BA820" s="96"/>
      <c r="BB820" s="96"/>
      <c r="BC820" s="96"/>
      <c r="BD820" s="96"/>
      <c r="BE820" s="96"/>
      <c r="BF820" s="96"/>
      <c r="BG820" s="96"/>
      <c r="BH820" s="96"/>
      <c r="BI820" s="96"/>
      <c r="BJ820" s="96"/>
      <c r="BK820" s="96"/>
      <c r="BL820" s="96"/>
      <c r="BM820" s="96"/>
      <c r="BN820" s="96"/>
      <c r="BO820" s="96"/>
      <c r="BP820" s="96"/>
      <c r="BQ820" s="96"/>
      <c r="BR820" s="96"/>
      <c r="BS820" s="96"/>
      <c r="BT820" s="96"/>
      <c r="BU820" s="96"/>
      <c r="BV820" s="96"/>
      <c r="BW820" s="96"/>
    </row>
    <row r="821" spans="2:75" ht="18.75" customHeight="1">
      <c r="B821" s="96"/>
      <c r="C821" s="96"/>
      <c r="D821" s="96"/>
      <c r="E821" s="96"/>
      <c r="F821" s="96"/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  <c r="U821" s="96"/>
      <c r="V821" s="96"/>
      <c r="W821" s="96"/>
      <c r="X821" s="96"/>
      <c r="Y821" s="96"/>
      <c r="Z821" s="96"/>
      <c r="AA821" s="96"/>
      <c r="AB821" s="96"/>
      <c r="AC821" s="96"/>
      <c r="AD821" s="96"/>
      <c r="AE821" s="96"/>
      <c r="AF821" s="96"/>
      <c r="AG821" s="96"/>
      <c r="AH821" s="96"/>
      <c r="AI821" s="96"/>
      <c r="AJ821" s="96"/>
      <c r="AK821" s="96"/>
      <c r="AL821" s="96"/>
      <c r="AM821" s="96"/>
      <c r="AN821" s="96"/>
      <c r="AO821" s="96"/>
      <c r="AP821" s="96"/>
      <c r="AQ821" s="96"/>
      <c r="AR821" s="96"/>
      <c r="AS821" s="96"/>
      <c r="AT821" s="96"/>
      <c r="AU821" s="96"/>
      <c r="AV821" s="96"/>
      <c r="AW821" s="96"/>
      <c r="AX821" s="96"/>
      <c r="AY821" s="96"/>
      <c r="AZ821" s="96"/>
      <c r="BA821" s="96"/>
      <c r="BB821" s="96"/>
      <c r="BC821" s="96"/>
      <c r="BD821" s="96"/>
      <c r="BE821" s="96"/>
      <c r="BF821" s="96"/>
      <c r="BG821" s="96"/>
      <c r="BH821" s="96"/>
      <c r="BI821" s="96"/>
      <c r="BJ821" s="96"/>
      <c r="BK821" s="96"/>
      <c r="BL821" s="96"/>
      <c r="BM821" s="96"/>
      <c r="BN821" s="96"/>
      <c r="BO821" s="96"/>
      <c r="BP821" s="96"/>
      <c r="BQ821" s="96"/>
      <c r="BR821" s="96"/>
      <c r="BS821" s="96"/>
      <c r="BT821" s="96"/>
      <c r="BU821" s="96"/>
      <c r="BV821" s="96"/>
      <c r="BW821" s="96"/>
    </row>
    <row r="822" spans="2:75" ht="18.75" customHeight="1">
      <c r="B822" s="96"/>
      <c r="C822" s="96"/>
      <c r="D822" s="96"/>
      <c r="E822" s="96"/>
      <c r="F822" s="96"/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  <c r="Z822" s="96"/>
      <c r="AA822" s="96"/>
      <c r="AB822" s="96"/>
      <c r="AC822" s="96"/>
      <c r="AD822" s="96"/>
      <c r="AE822" s="96"/>
      <c r="AF822" s="96"/>
      <c r="AG822" s="96"/>
      <c r="AH822" s="96"/>
      <c r="AI822" s="96"/>
      <c r="AJ822" s="96"/>
      <c r="AK822" s="96"/>
      <c r="AL822" s="96"/>
      <c r="AM822" s="96"/>
      <c r="AN822" s="96"/>
      <c r="AO822" s="96"/>
      <c r="AP822" s="96"/>
      <c r="AQ822" s="96"/>
      <c r="AR822" s="96"/>
      <c r="AS822" s="96"/>
      <c r="AT822" s="96"/>
      <c r="AU822" s="96"/>
      <c r="AV822" s="96"/>
      <c r="AW822" s="96"/>
      <c r="AX822" s="96"/>
      <c r="AY822" s="96"/>
      <c r="AZ822" s="96"/>
      <c r="BA822" s="96"/>
      <c r="BB822" s="96"/>
      <c r="BC822" s="96"/>
      <c r="BD822" s="96"/>
      <c r="BE822" s="96"/>
      <c r="BF822" s="96"/>
      <c r="BG822" s="96"/>
      <c r="BH822" s="96"/>
      <c r="BI822" s="96"/>
      <c r="BJ822" s="96"/>
      <c r="BK822" s="96"/>
      <c r="BL822" s="96"/>
      <c r="BM822" s="96"/>
      <c r="BN822" s="96"/>
      <c r="BO822" s="96"/>
      <c r="BP822" s="96"/>
      <c r="BQ822" s="96"/>
      <c r="BR822" s="96"/>
      <c r="BS822" s="96"/>
      <c r="BT822" s="96"/>
      <c r="BU822" s="96"/>
      <c r="BV822" s="96"/>
      <c r="BW822" s="96"/>
    </row>
    <row r="823" spans="2:75" ht="18.75" customHeight="1">
      <c r="B823" s="96"/>
      <c r="C823" s="96"/>
      <c r="D823" s="96"/>
      <c r="E823" s="96"/>
      <c r="F823" s="96"/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  <c r="U823" s="96"/>
      <c r="V823" s="96"/>
      <c r="W823" s="96"/>
      <c r="X823" s="96"/>
      <c r="Y823" s="96"/>
      <c r="Z823" s="96"/>
      <c r="AA823" s="96"/>
      <c r="AB823" s="96"/>
      <c r="AC823" s="96"/>
      <c r="AD823" s="96"/>
      <c r="AE823" s="96"/>
      <c r="AF823" s="96"/>
      <c r="AG823" s="96"/>
      <c r="AH823" s="96"/>
      <c r="AI823" s="96"/>
      <c r="AJ823" s="96"/>
      <c r="AK823" s="96"/>
      <c r="AL823" s="96"/>
      <c r="AM823" s="96"/>
      <c r="AN823" s="96"/>
      <c r="AO823" s="96"/>
      <c r="AP823" s="96"/>
      <c r="AQ823" s="96"/>
      <c r="AR823" s="96"/>
      <c r="AS823" s="96"/>
      <c r="AT823" s="96"/>
      <c r="AU823" s="96"/>
      <c r="AV823" s="96"/>
      <c r="AW823" s="96"/>
      <c r="AX823" s="96"/>
      <c r="AY823" s="96"/>
      <c r="AZ823" s="96"/>
      <c r="BA823" s="96"/>
      <c r="BB823" s="96"/>
      <c r="BC823" s="96"/>
      <c r="BD823" s="96"/>
      <c r="BE823" s="96"/>
      <c r="BF823" s="96"/>
      <c r="BG823" s="96"/>
      <c r="BH823" s="96"/>
      <c r="BI823" s="96"/>
      <c r="BJ823" s="96"/>
      <c r="BK823" s="96"/>
      <c r="BL823" s="96"/>
      <c r="BM823" s="96"/>
      <c r="BN823" s="96"/>
      <c r="BO823" s="96"/>
      <c r="BP823" s="96"/>
      <c r="BQ823" s="96"/>
      <c r="BR823" s="96"/>
      <c r="BS823" s="96"/>
      <c r="BT823" s="96"/>
      <c r="BU823" s="96"/>
      <c r="BV823" s="96"/>
      <c r="BW823" s="96"/>
    </row>
    <row r="824" spans="2:75" ht="18.75" customHeight="1">
      <c r="B824" s="96"/>
      <c r="C824" s="96"/>
      <c r="D824" s="96"/>
      <c r="E824" s="96"/>
      <c r="F824" s="96"/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  <c r="U824" s="96"/>
      <c r="V824" s="96"/>
      <c r="W824" s="96"/>
      <c r="X824" s="96"/>
      <c r="Y824" s="96"/>
      <c r="Z824" s="96"/>
      <c r="AA824" s="96"/>
      <c r="AB824" s="96"/>
      <c r="AC824" s="96"/>
      <c r="AD824" s="96"/>
      <c r="AE824" s="96"/>
      <c r="AF824" s="96"/>
      <c r="AG824" s="96"/>
      <c r="AH824" s="96"/>
      <c r="AI824" s="96"/>
      <c r="AJ824" s="96"/>
      <c r="AK824" s="96"/>
      <c r="AL824" s="96"/>
      <c r="AM824" s="96"/>
      <c r="AN824" s="96"/>
      <c r="AO824" s="96"/>
      <c r="AP824" s="96"/>
      <c r="AQ824" s="96"/>
      <c r="AR824" s="96"/>
      <c r="AS824" s="96"/>
      <c r="AT824" s="96"/>
      <c r="AU824" s="96"/>
      <c r="AV824" s="96"/>
      <c r="AW824" s="96"/>
      <c r="AX824" s="96"/>
      <c r="AY824" s="96"/>
      <c r="AZ824" s="96"/>
      <c r="BA824" s="96"/>
      <c r="BB824" s="96"/>
      <c r="BC824" s="96"/>
      <c r="BD824" s="96"/>
      <c r="BE824" s="96"/>
      <c r="BF824" s="96"/>
      <c r="BG824" s="96"/>
      <c r="BH824" s="96"/>
      <c r="BI824" s="96"/>
      <c r="BJ824" s="96"/>
      <c r="BK824" s="96"/>
      <c r="BL824" s="96"/>
      <c r="BM824" s="96"/>
      <c r="BN824" s="96"/>
      <c r="BO824" s="96"/>
      <c r="BP824" s="96"/>
      <c r="BQ824" s="96"/>
      <c r="BR824" s="96"/>
      <c r="BS824" s="96"/>
      <c r="BT824" s="96"/>
      <c r="BU824" s="96"/>
      <c r="BV824" s="96"/>
      <c r="BW824" s="96"/>
    </row>
    <row r="825" spans="2:75" ht="18.75" customHeight="1">
      <c r="B825" s="96"/>
      <c r="C825" s="96"/>
      <c r="D825" s="96"/>
      <c r="E825" s="96"/>
      <c r="F825" s="96"/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  <c r="U825" s="96"/>
      <c r="V825" s="96"/>
      <c r="W825" s="96"/>
      <c r="X825" s="96"/>
      <c r="Y825" s="96"/>
      <c r="Z825" s="96"/>
      <c r="AA825" s="96"/>
      <c r="AB825" s="96"/>
      <c r="AC825" s="96"/>
      <c r="AD825" s="96"/>
      <c r="AE825" s="96"/>
      <c r="AF825" s="96"/>
      <c r="AG825" s="96"/>
      <c r="AH825" s="96"/>
      <c r="AI825" s="96"/>
      <c r="AJ825" s="96"/>
      <c r="AK825" s="96"/>
      <c r="AL825" s="96"/>
      <c r="AM825" s="96"/>
      <c r="AN825" s="96"/>
      <c r="AO825" s="96"/>
      <c r="AP825" s="96"/>
      <c r="AQ825" s="96"/>
      <c r="AR825" s="96"/>
      <c r="AS825" s="96"/>
      <c r="AT825" s="96"/>
      <c r="AU825" s="96"/>
      <c r="AV825" s="96"/>
      <c r="AW825" s="96"/>
      <c r="AX825" s="96"/>
      <c r="AY825" s="96"/>
      <c r="AZ825" s="96"/>
      <c r="BA825" s="96"/>
      <c r="BB825" s="96"/>
      <c r="BC825" s="96"/>
      <c r="BD825" s="96"/>
      <c r="BE825" s="96"/>
      <c r="BF825" s="96"/>
      <c r="BG825" s="96"/>
      <c r="BH825" s="96"/>
      <c r="BI825" s="96"/>
      <c r="BJ825" s="96"/>
      <c r="BK825" s="96"/>
      <c r="BL825" s="96"/>
      <c r="BM825" s="96"/>
      <c r="BN825" s="96"/>
      <c r="BO825" s="96"/>
      <c r="BP825" s="96"/>
      <c r="BQ825" s="96"/>
      <c r="BR825" s="96"/>
      <c r="BS825" s="96"/>
      <c r="BT825" s="96"/>
      <c r="BU825" s="96"/>
      <c r="BV825" s="96"/>
      <c r="BW825" s="96"/>
    </row>
    <row r="826" spans="2:75" ht="18.75" customHeight="1">
      <c r="B826" s="96"/>
      <c r="C826" s="96"/>
      <c r="D826" s="96"/>
      <c r="E826" s="96"/>
      <c r="F826" s="96"/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  <c r="U826" s="96"/>
      <c r="V826" s="96"/>
      <c r="W826" s="96"/>
      <c r="X826" s="96"/>
      <c r="Y826" s="96"/>
      <c r="Z826" s="96"/>
      <c r="AA826" s="96"/>
      <c r="AB826" s="96"/>
      <c r="AC826" s="96"/>
      <c r="AD826" s="96"/>
      <c r="AE826" s="96"/>
      <c r="AF826" s="96"/>
      <c r="AG826" s="96"/>
      <c r="AH826" s="96"/>
      <c r="AI826" s="96"/>
      <c r="AJ826" s="96"/>
      <c r="AK826" s="96"/>
      <c r="AL826" s="96"/>
      <c r="AM826" s="96"/>
      <c r="AN826" s="96"/>
      <c r="AO826" s="96"/>
      <c r="AP826" s="96"/>
      <c r="AQ826" s="96"/>
      <c r="AR826" s="96"/>
      <c r="AS826" s="96"/>
      <c r="AT826" s="96"/>
      <c r="AU826" s="96"/>
      <c r="AV826" s="96"/>
      <c r="AW826" s="96"/>
      <c r="AX826" s="96"/>
      <c r="AY826" s="96"/>
      <c r="AZ826" s="96"/>
      <c r="BA826" s="96"/>
      <c r="BB826" s="96"/>
      <c r="BC826" s="96"/>
      <c r="BD826" s="96"/>
      <c r="BE826" s="96"/>
      <c r="BF826" s="96"/>
      <c r="BG826" s="96"/>
      <c r="BH826" s="96"/>
      <c r="BI826" s="96"/>
      <c r="BJ826" s="96"/>
      <c r="BK826" s="96"/>
      <c r="BL826" s="96"/>
      <c r="BM826" s="96"/>
      <c r="BN826" s="96"/>
      <c r="BO826" s="96"/>
      <c r="BP826" s="96"/>
      <c r="BQ826" s="96"/>
      <c r="BR826" s="96"/>
      <c r="BS826" s="96"/>
      <c r="BT826" s="96"/>
      <c r="BU826" s="96"/>
      <c r="BV826" s="96"/>
      <c r="BW826" s="96"/>
    </row>
    <row r="827" spans="2:75" ht="18.75" customHeight="1">
      <c r="B827" s="96"/>
      <c r="C827" s="96"/>
      <c r="D827" s="96"/>
      <c r="E827" s="96"/>
      <c r="F827" s="96"/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  <c r="U827" s="96"/>
      <c r="V827" s="96"/>
      <c r="W827" s="96"/>
      <c r="X827" s="96"/>
      <c r="Y827" s="96"/>
      <c r="Z827" s="96"/>
      <c r="AA827" s="96"/>
      <c r="AB827" s="96"/>
      <c r="AC827" s="96"/>
      <c r="AD827" s="96"/>
      <c r="AE827" s="96"/>
      <c r="AF827" s="96"/>
      <c r="AG827" s="96"/>
      <c r="AH827" s="96"/>
      <c r="AI827" s="96"/>
      <c r="AJ827" s="96"/>
      <c r="AK827" s="96"/>
      <c r="AL827" s="96"/>
      <c r="AM827" s="96"/>
      <c r="AN827" s="96"/>
      <c r="AO827" s="96"/>
      <c r="AP827" s="96"/>
      <c r="AQ827" s="96"/>
      <c r="AR827" s="96"/>
      <c r="AS827" s="96"/>
      <c r="AT827" s="96"/>
      <c r="AU827" s="96"/>
      <c r="AV827" s="96"/>
      <c r="AW827" s="96"/>
      <c r="AX827" s="96"/>
      <c r="AY827" s="96"/>
      <c r="AZ827" s="96"/>
      <c r="BA827" s="96"/>
      <c r="BB827" s="96"/>
      <c r="BC827" s="96"/>
      <c r="BD827" s="96"/>
      <c r="BE827" s="96"/>
      <c r="BF827" s="96"/>
      <c r="BG827" s="96"/>
      <c r="BH827" s="96"/>
      <c r="BI827" s="96"/>
      <c r="BJ827" s="96"/>
      <c r="BK827" s="96"/>
      <c r="BL827" s="96"/>
      <c r="BM827" s="96"/>
      <c r="BN827" s="96"/>
      <c r="BO827" s="96"/>
      <c r="BP827" s="96"/>
      <c r="BQ827" s="96"/>
      <c r="BR827" s="96"/>
      <c r="BS827" s="96"/>
      <c r="BT827" s="96"/>
      <c r="BU827" s="96"/>
      <c r="BV827" s="96"/>
      <c r="BW827" s="96"/>
    </row>
    <row r="828" spans="2:75" ht="18.75" customHeight="1">
      <c r="B828" s="96"/>
      <c r="C828" s="96"/>
      <c r="D828" s="96"/>
      <c r="E828" s="96"/>
      <c r="F828" s="96"/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  <c r="U828" s="96"/>
      <c r="V828" s="96"/>
      <c r="W828" s="96"/>
      <c r="X828" s="96"/>
      <c r="Y828" s="96"/>
      <c r="Z828" s="96"/>
      <c r="AA828" s="96"/>
      <c r="AB828" s="96"/>
      <c r="AC828" s="96"/>
      <c r="AD828" s="96"/>
      <c r="AE828" s="96"/>
      <c r="AF828" s="96"/>
      <c r="AG828" s="96"/>
      <c r="AH828" s="96"/>
      <c r="AI828" s="96"/>
      <c r="AJ828" s="96"/>
      <c r="AK828" s="96"/>
      <c r="AL828" s="96"/>
      <c r="AM828" s="96"/>
      <c r="AN828" s="96"/>
      <c r="AO828" s="96"/>
      <c r="AP828" s="96"/>
      <c r="AQ828" s="96"/>
      <c r="AR828" s="96"/>
      <c r="AS828" s="96"/>
      <c r="AT828" s="96"/>
      <c r="AU828" s="96"/>
      <c r="AV828" s="96"/>
      <c r="AW828" s="96"/>
      <c r="AX828" s="96"/>
      <c r="AY828" s="96"/>
      <c r="AZ828" s="96"/>
      <c r="BA828" s="96"/>
      <c r="BB828" s="96"/>
      <c r="BC828" s="96"/>
      <c r="BD828" s="96"/>
      <c r="BE828" s="96"/>
      <c r="BF828" s="96"/>
      <c r="BG828" s="96"/>
      <c r="BH828" s="96"/>
      <c r="BI828" s="96"/>
      <c r="BJ828" s="96"/>
      <c r="BK828" s="96"/>
      <c r="BL828" s="96"/>
      <c r="BM828" s="96"/>
      <c r="BN828" s="96"/>
      <c r="BO828" s="96"/>
      <c r="BP828" s="96"/>
      <c r="BQ828" s="96"/>
      <c r="BR828" s="96"/>
      <c r="BS828" s="96"/>
      <c r="BT828" s="96"/>
      <c r="BU828" s="96"/>
      <c r="BV828" s="96"/>
      <c r="BW828" s="96"/>
    </row>
    <row r="829" spans="2:75" ht="18.75" customHeight="1">
      <c r="B829" s="96"/>
      <c r="C829" s="96"/>
      <c r="D829" s="96"/>
      <c r="E829" s="96"/>
      <c r="F829" s="96"/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  <c r="U829" s="96"/>
      <c r="V829" s="96"/>
      <c r="W829" s="96"/>
      <c r="X829" s="96"/>
      <c r="Y829" s="96"/>
      <c r="Z829" s="96"/>
      <c r="AA829" s="96"/>
      <c r="AB829" s="96"/>
      <c r="AC829" s="96"/>
      <c r="AD829" s="96"/>
      <c r="AE829" s="96"/>
      <c r="AF829" s="96"/>
      <c r="AG829" s="96"/>
      <c r="AH829" s="96"/>
      <c r="AI829" s="96"/>
      <c r="AJ829" s="96"/>
      <c r="AK829" s="96"/>
      <c r="AL829" s="96"/>
      <c r="AM829" s="96"/>
      <c r="AN829" s="96"/>
      <c r="AO829" s="96"/>
      <c r="AP829" s="96"/>
      <c r="AQ829" s="96"/>
      <c r="AR829" s="96"/>
      <c r="AS829" s="96"/>
      <c r="AT829" s="96"/>
      <c r="AU829" s="96"/>
      <c r="AV829" s="96"/>
      <c r="AW829" s="96"/>
      <c r="AX829" s="96"/>
      <c r="AY829" s="96"/>
      <c r="AZ829" s="96"/>
      <c r="BA829" s="96"/>
      <c r="BB829" s="96"/>
      <c r="BC829" s="96"/>
      <c r="BD829" s="96"/>
      <c r="BE829" s="96"/>
      <c r="BF829" s="96"/>
      <c r="BG829" s="96"/>
      <c r="BH829" s="96"/>
      <c r="BI829" s="96"/>
      <c r="BJ829" s="96"/>
      <c r="BK829" s="96"/>
      <c r="BL829" s="96"/>
      <c r="BM829" s="96"/>
      <c r="BN829" s="96"/>
      <c r="BO829" s="96"/>
      <c r="BP829" s="96"/>
      <c r="BQ829" s="96"/>
      <c r="BR829" s="96"/>
      <c r="BS829" s="96"/>
      <c r="BT829" s="96"/>
      <c r="BU829" s="96"/>
      <c r="BV829" s="96"/>
      <c r="BW829" s="96"/>
    </row>
    <row r="830" spans="2:75" ht="18.75" customHeight="1">
      <c r="B830" s="96"/>
      <c r="C830" s="96"/>
      <c r="D830" s="96"/>
      <c r="E830" s="96"/>
      <c r="F830" s="96"/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  <c r="U830" s="96"/>
      <c r="V830" s="96"/>
      <c r="W830" s="96"/>
      <c r="X830" s="96"/>
      <c r="Y830" s="96"/>
      <c r="Z830" s="96"/>
      <c r="AA830" s="96"/>
      <c r="AB830" s="96"/>
      <c r="AC830" s="96"/>
      <c r="AD830" s="96"/>
      <c r="AE830" s="96"/>
      <c r="AF830" s="96"/>
      <c r="AG830" s="96"/>
      <c r="AH830" s="96"/>
      <c r="AI830" s="96"/>
      <c r="AJ830" s="96"/>
      <c r="AK830" s="96"/>
      <c r="AL830" s="96"/>
      <c r="AM830" s="96"/>
      <c r="AN830" s="96"/>
      <c r="AO830" s="96"/>
      <c r="AP830" s="96"/>
      <c r="AQ830" s="96"/>
      <c r="AR830" s="96"/>
      <c r="AS830" s="96"/>
      <c r="AT830" s="96"/>
      <c r="AU830" s="96"/>
      <c r="AV830" s="96"/>
      <c r="AW830" s="96"/>
      <c r="AX830" s="96"/>
      <c r="AY830" s="96"/>
      <c r="AZ830" s="96"/>
      <c r="BA830" s="96"/>
      <c r="BB830" s="96"/>
      <c r="BC830" s="96"/>
      <c r="BD830" s="96"/>
      <c r="BE830" s="96"/>
      <c r="BF830" s="96"/>
      <c r="BG830" s="96"/>
      <c r="BH830" s="96"/>
      <c r="BI830" s="96"/>
      <c r="BJ830" s="96"/>
      <c r="BK830" s="96"/>
      <c r="BL830" s="96"/>
      <c r="BM830" s="96"/>
      <c r="BN830" s="96"/>
      <c r="BO830" s="96"/>
      <c r="BP830" s="96"/>
      <c r="BQ830" s="96"/>
      <c r="BR830" s="96"/>
      <c r="BS830" s="96"/>
      <c r="BT830" s="96"/>
      <c r="BU830" s="96"/>
      <c r="BV830" s="96"/>
      <c r="BW830" s="96"/>
    </row>
    <row r="831" spans="2:75" ht="18.75" customHeight="1">
      <c r="B831" s="96"/>
      <c r="C831" s="96"/>
      <c r="D831" s="96"/>
      <c r="E831" s="96"/>
      <c r="F831" s="96"/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  <c r="U831" s="96"/>
      <c r="V831" s="96"/>
      <c r="W831" s="96"/>
      <c r="X831" s="96"/>
      <c r="Y831" s="96"/>
      <c r="Z831" s="96"/>
      <c r="AA831" s="96"/>
      <c r="AB831" s="96"/>
      <c r="AC831" s="96"/>
      <c r="AD831" s="96"/>
      <c r="AE831" s="96"/>
      <c r="AF831" s="96"/>
      <c r="AG831" s="96"/>
      <c r="AH831" s="96"/>
      <c r="AI831" s="96"/>
      <c r="AJ831" s="96"/>
      <c r="AK831" s="96"/>
      <c r="AL831" s="96"/>
      <c r="AM831" s="96"/>
      <c r="AN831" s="96"/>
      <c r="AO831" s="96"/>
      <c r="AP831" s="96"/>
      <c r="AQ831" s="96"/>
      <c r="AR831" s="96"/>
      <c r="AS831" s="96"/>
      <c r="AT831" s="96"/>
      <c r="AU831" s="96"/>
      <c r="AV831" s="96"/>
      <c r="AW831" s="96"/>
      <c r="AX831" s="96"/>
      <c r="AY831" s="96"/>
      <c r="AZ831" s="96"/>
      <c r="BA831" s="96"/>
      <c r="BB831" s="96"/>
      <c r="BC831" s="96"/>
      <c r="BD831" s="96"/>
      <c r="BE831" s="96"/>
      <c r="BF831" s="96"/>
      <c r="BG831" s="96"/>
      <c r="BH831" s="96"/>
      <c r="BI831" s="96"/>
      <c r="BJ831" s="96"/>
      <c r="BK831" s="96"/>
      <c r="BL831" s="96"/>
      <c r="BM831" s="96"/>
      <c r="BN831" s="96"/>
      <c r="BO831" s="96"/>
      <c r="BP831" s="96"/>
      <c r="BQ831" s="96"/>
      <c r="BR831" s="96"/>
      <c r="BS831" s="96"/>
      <c r="BT831" s="96"/>
      <c r="BU831" s="96"/>
      <c r="BV831" s="96"/>
      <c r="BW831" s="96"/>
    </row>
    <row r="832" spans="2:75" ht="18.75" customHeight="1">
      <c r="B832" s="96"/>
      <c r="C832" s="96"/>
      <c r="D832" s="96"/>
      <c r="E832" s="96"/>
      <c r="F832" s="96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  <c r="W832" s="96"/>
      <c r="X832" s="96"/>
      <c r="Y832" s="96"/>
      <c r="Z832" s="96"/>
      <c r="AA832" s="96"/>
      <c r="AB832" s="96"/>
      <c r="AC832" s="96"/>
      <c r="AD832" s="96"/>
      <c r="AE832" s="96"/>
      <c r="AF832" s="96"/>
      <c r="AG832" s="96"/>
      <c r="AH832" s="96"/>
      <c r="AI832" s="96"/>
      <c r="AJ832" s="96"/>
      <c r="AK832" s="96"/>
      <c r="AL832" s="96"/>
      <c r="AM832" s="96"/>
      <c r="AN832" s="96"/>
      <c r="AO832" s="96"/>
      <c r="AP832" s="96"/>
      <c r="AQ832" s="96"/>
      <c r="AR832" s="96"/>
      <c r="AS832" s="96"/>
      <c r="AT832" s="96"/>
      <c r="AU832" s="96"/>
      <c r="AV832" s="96"/>
      <c r="AW832" s="96"/>
      <c r="AX832" s="96"/>
      <c r="AY832" s="96"/>
      <c r="AZ832" s="96"/>
      <c r="BA832" s="96"/>
      <c r="BB832" s="96"/>
      <c r="BC832" s="96"/>
      <c r="BD832" s="96"/>
      <c r="BE832" s="96"/>
      <c r="BF832" s="96"/>
      <c r="BG832" s="96"/>
      <c r="BH832" s="96"/>
      <c r="BI832" s="96"/>
      <c r="BJ832" s="96"/>
      <c r="BK832" s="96"/>
      <c r="BL832" s="96"/>
      <c r="BM832" s="96"/>
      <c r="BN832" s="96"/>
      <c r="BO832" s="96"/>
      <c r="BP832" s="96"/>
      <c r="BQ832" s="96"/>
      <c r="BR832" s="96"/>
      <c r="BS832" s="96"/>
      <c r="BT832" s="96"/>
      <c r="BU832" s="96"/>
      <c r="BV832" s="96"/>
      <c r="BW832" s="96"/>
    </row>
    <row r="833" spans="2:75" ht="18.75" customHeight="1">
      <c r="B833" s="96"/>
      <c r="C833" s="96"/>
      <c r="D833" s="96"/>
      <c r="E833" s="96"/>
      <c r="F833" s="96"/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  <c r="U833" s="96"/>
      <c r="V833" s="96"/>
      <c r="W833" s="96"/>
      <c r="X833" s="96"/>
      <c r="Y833" s="96"/>
      <c r="Z833" s="96"/>
      <c r="AA833" s="96"/>
      <c r="AB833" s="96"/>
      <c r="AC833" s="96"/>
      <c r="AD833" s="96"/>
      <c r="AE833" s="96"/>
      <c r="AF833" s="96"/>
      <c r="AG833" s="96"/>
      <c r="AH833" s="96"/>
      <c r="AI833" s="96"/>
      <c r="AJ833" s="96"/>
      <c r="AK833" s="96"/>
      <c r="AL833" s="96"/>
      <c r="AM833" s="96"/>
      <c r="AN833" s="96"/>
      <c r="AO833" s="96"/>
      <c r="AP833" s="96"/>
      <c r="AQ833" s="96"/>
      <c r="AR833" s="96"/>
      <c r="AS833" s="96"/>
      <c r="AT833" s="96"/>
      <c r="AU833" s="96"/>
      <c r="AV833" s="96"/>
      <c r="AW833" s="96"/>
      <c r="AX833" s="96"/>
      <c r="AY833" s="96"/>
      <c r="AZ833" s="96"/>
      <c r="BA833" s="96"/>
      <c r="BB833" s="96"/>
      <c r="BC833" s="96"/>
      <c r="BD833" s="96"/>
      <c r="BE833" s="96"/>
      <c r="BF833" s="96"/>
      <c r="BG833" s="96"/>
      <c r="BH833" s="96"/>
      <c r="BI833" s="96"/>
      <c r="BJ833" s="96"/>
      <c r="BK833" s="96"/>
      <c r="BL833" s="96"/>
      <c r="BM833" s="96"/>
      <c r="BN833" s="96"/>
      <c r="BO833" s="96"/>
      <c r="BP833" s="96"/>
      <c r="BQ833" s="96"/>
      <c r="BR833" s="96"/>
      <c r="BS833" s="96"/>
      <c r="BT833" s="96"/>
      <c r="BU833" s="96"/>
      <c r="BV833" s="96"/>
      <c r="BW833" s="96"/>
    </row>
    <row r="834" spans="2:75" ht="18.75" customHeight="1">
      <c r="B834" s="96"/>
      <c r="C834" s="96"/>
      <c r="D834" s="96"/>
      <c r="E834" s="96"/>
      <c r="F834" s="96"/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  <c r="U834" s="96"/>
      <c r="V834" s="96"/>
      <c r="W834" s="96"/>
      <c r="X834" s="96"/>
      <c r="Y834" s="96"/>
      <c r="Z834" s="96"/>
      <c r="AA834" s="96"/>
      <c r="AB834" s="96"/>
      <c r="AC834" s="96"/>
      <c r="AD834" s="96"/>
      <c r="AE834" s="96"/>
      <c r="AF834" s="96"/>
      <c r="AG834" s="96"/>
      <c r="AH834" s="96"/>
      <c r="AI834" s="96"/>
      <c r="AJ834" s="96"/>
      <c r="AK834" s="96"/>
      <c r="AL834" s="96"/>
      <c r="AM834" s="96"/>
      <c r="AN834" s="96"/>
      <c r="AO834" s="96"/>
      <c r="AP834" s="96"/>
      <c r="AQ834" s="96"/>
      <c r="AR834" s="96"/>
      <c r="AS834" s="96"/>
      <c r="AT834" s="96"/>
      <c r="AU834" s="96"/>
      <c r="AV834" s="96"/>
      <c r="AW834" s="96"/>
      <c r="AX834" s="96"/>
      <c r="AY834" s="96"/>
      <c r="AZ834" s="96"/>
      <c r="BA834" s="96"/>
      <c r="BB834" s="96"/>
      <c r="BC834" s="96"/>
      <c r="BD834" s="96"/>
      <c r="BE834" s="96"/>
      <c r="BF834" s="96"/>
      <c r="BG834" s="96"/>
      <c r="BH834" s="96"/>
      <c r="BI834" s="96"/>
      <c r="BJ834" s="96"/>
      <c r="BK834" s="96"/>
      <c r="BL834" s="96"/>
      <c r="BM834" s="96"/>
      <c r="BN834" s="96"/>
      <c r="BO834" s="96"/>
      <c r="BP834" s="96"/>
      <c r="BQ834" s="96"/>
      <c r="BR834" s="96"/>
      <c r="BS834" s="96"/>
      <c r="BT834" s="96"/>
      <c r="BU834" s="96"/>
      <c r="BV834" s="96"/>
      <c r="BW834" s="96"/>
    </row>
    <row r="835" spans="2:75" ht="18.75" customHeight="1">
      <c r="B835" s="96"/>
      <c r="C835" s="96"/>
      <c r="D835" s="96"/>
      <c r="E835" s="96"/>
      <c r="F835" s="96"/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  <c r="U835" s="96"/>
      <c r="V835" s="96"/>
      <c r="W835" s="96"/>
      <c r="X835" s="96"/>
      <c r="Y835" s="96"/>
      <c r="Z835" s="96"/>
      <c r="AA835" s="96"/>
      <c r="AB835" s="96"/>
      <c r="AC835" s="96"/>
      <c r="AD835" s="96"/>
      <c r="AE835" s="96"/>
      <c r="AF835" s="96"/>
      <c r="AG835" s="96"/>
      <c r="AH835" s="96"/>
      <c r="AI835" s="96"/>
      <c r="AJ835" s="96"/>
      <c r="AK835" s="96"/>
      <c r="AL835" s="96"/>
      <c r="AM835" s="96"/>
      <c r="AN835" s="96"/>
      <c r="AO835" s="96"/>
      <c r="AP835" s="96"/>
      <c r="AQ835" s="96"/>
      <c r="AR835" s="96"/>
      <c r="AS835" s="96"/>
      <c r="AT835" s="96"/>
      <c r="AU835" s="96"/>
      <c r="AV835" s="96"/>
      <c r="AW835" s="96"/>
      <c r="AX835" s="96"/>
      <c r="AY835" s="96"/>
      <c r="AZ835" s="96"/>
      <c r="BA835" s="96"/>
      <c r="BB835" s="96"/>
      <c r="BC835" s="96"/>
      <c r="BD835" s="96"/>
      <c r="BE835" s="96"/>
      <c r="BF835" s="96"/>
      <c r="BG835" s="96"/>
      <c r="BH835" s="96"/>
      <c r="BI835" s="96"/>
      <c r="BJ835" s="96"/>
      <c r="BK835" s="96"/>
      <c r="BL835" s="96"/>
      <c r="BM835" s="96"/>
      <c r="BN835" s="96"/>
      <c r="BO835" s="96"/>
      <c r="BP835" s="96"/>
      <c r="BQ835" s="96"/>
      <c r="BR835" s="96"/>
      <c r="BS835" s="96"/>
      <c r="BT835" s="96"/>
      <c r="BU835" s="96"/>
      <c r="BV835" s="96"/>
      <c r="BW835" s="96"/>
    </row>
    <row r="836" spans="2:75" ht="18.75" customHeight="1">
      <c r="B836" s="96"/>
      <c r="C836" s="96"/>
      <c r="D836" s="96"/>
      <c r="E836" s="96"/>
      <c r="F836" s="96"/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  <c r="U836" s="96"/>
      <c r="V836" s="96"/>
      <c r="W836" s="96"/>
      <c r="X836" s="96"/>
      <c r="Y836" s="96"/>
      <c r="Z836" s="96"/>
      <c r="AA836" s="96"/>
      <c r="AB836" s="96"/>
      <c r="AC836" s="96"/>
      <c r="AD836" s="96"/>
      <c r="AE836" s="96"/>
      <c r="AF836" s="96"/>
      <c r="AG836" s="96"/>
      <c r="AH836" s="96"/>
      <c r="AI836" s="96"/>
      <c r="AJ836" s="96"/>
      <c r="AK836" s="96"/>
      <c r="AL836" s="96"/>
      <c r="AM836" s="96"/>
      <c r="AN836" s="96"/>
      <c r="AO836" s="96"/>
      <c r="AP836" s="96"/>
      <c r="AQ836" s="96"/>
      <c r="AR836" s="96"/>
      <c r="AS836" s="96"/>
      <c r="AT836" s="96"/>
      <c r="AU836" s="96"/>
      <c r="AV836" s="96"/>
      <c r="AW836" s="96"/>
      <c r="AX836" s="96"/>
      <c r="AY836" s="96"/>
      <c r="AZ836" s="96"/>
      <c r="BA836" s="96"/>
      <c r="BB836" s="96"/>
      <c r="BC836" s="96"/>
      <c r="BD836" s="96"/>
      <c r="BE836" s="96"/>
      <c r="BF836" s="96"/>
      <c r="BG836" s="96"/>
      <c r="BH836" s="96"/>
      <c r="BI836" s="96"/>
      <c r="BJ836" s="96"/>
      <c r="BK836" s="96"/>
      <c r="BL836" s="96"/>
      <c r="BM836" s="96"/>
      <c r="BN836" s="96"/>
      <c r="BO836" s="96"/>
      <c r="BP836" s="96"/>
      <c r="BQ836" s="96"/>
      <c r="BR836" s="96"/>
      <c r="BS836" s="96"/>
      <c r="BT836" s="96"/>
      <c r="BU836" s="96"/>
      <c r="BV836" s="96"/>
      <c r="BW836" s="96"/>
    </row>
    <row r="837" spans="2:75" ht="18.75" customHeight="1">
      <c r="B837" s="96"/>
      <c r="C837" s="96"/>
      <c r="D837" s="96"/>
      <c r="E837" s="96"/>
      <c r="F837" s="96"/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  <c r="U837" s="96"/>
      <c r="V837" s="96"/>
      <c r="W837" s="96"/>
      <c r="X837" s="96"/>
      <c r="Y837" s="96"/>
      <c r="Z837" s="96"/>
      <c r="AA837" s="96"/>
      <c r="AB837" s="96"/>
      <c r="AC837" s="96"/>
      <c r="AD837" s="96"/>
      <c r="AE837" s="96"/>
      <c r="AF837" s="96"/>
      <c r="AG837" s="96"/>
      <c r="AH837" s="96"/>
      <c r="AI837" s="96"/>
      <c r="AJ837" s="96"/>
      <c r="AK837" s="96"/>
      <c r="AL837" s="96"/>
      <c r="AM837" s="96"/>
      <c r="AN837" s="96"/>
      <c r="AO837" s="96"/>
      <c r="AP837" s="96"/>
      <c r="AQ837" s="96"/>
      <c r="AR837" s="96"/>
      <c r="AS837" s="96"/>
      <c r="AT837" s="96"/>
      <c r="AU837" s="96"/>
      <c r="AV837" s="96"/>
      <c r="AW837" s="96"/>
      <c r="AX837" s="96"/>
      <c r="AY837" s="96"/>
      <c r="AZ837" s="96"/>
      <c r="BA837" s="96"/>
      <c r="BB837" s="96"/>
      <c r="BC837" s="96"/>
      <c r="BD837" s="96"/>
      <c r="BE837" s="96"/>
      <c r="BF837" s="96"/>
      <c r="BG837" s="96"/>
      <c r="BH837" s="96"/>
      <c r="BI837" s="96"/>
      <c r="BJ837" s="96"/>
      <c r="BK837" s="96"/>
      <c r="BL837" s="96"/>
      <c r="BM837" s="96"/>
      <c r="BN837" s="96"/>
      <c r="BO837" s="96"/>
      <c r="BP837" s="96"/>
      <c r="BQ837" s="96"/>
      <c r="BR837" s="96"/>
      <c r="BS837" s="96"/>
      <c r="BT837" s="96"/>
      <c r="BU837" s="96"/>
      <c r="BV837" s="96"/>
      <c r="BW837" s="96"/>
    </row>
    <row r="838" spans="2:75" ht="18.75" customHeight="1">
      <c r="B838" s="96"/>
      <c r="C838" s="96"/>
      <c r="D838" s="96"/>
      <c r="E838" s="96"/>
      <c r="F838" s="96"/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  <c r="U838" s="96"/>
      <c r="V838" s="96"/>
      <c r="W838" s="96"/>
      <c r="X838" s="96"/>
      <c r="Y838" s="96"/>
      <c r="Z838" s="96"/>
      <c r="AA838" s="96"/>
      <c r="AB838" s="96"/>
      <c r="AC838" s="96"/>
      <c r="AD838" s="96"/>
      <c r="AE838" s="96"/>
      <c r="AF838" s="96"/>
      <c r="AG838" s="96"/>
      <c r="AH838" s="96"/>
      <c r="AI838" s="96"/>
      <c r="AJ838" s="96"/>
      <c r="AK838" s="96"/>
      <c r="AL838" s="96"/>
      <c r="AM838" s="96"/>
      <c r="AN838" s="96"/>
      <c r="AO838" s="96"/>
      <c r="AP838" s="96"/>
      <c r="AQ838" s="96"/>
      <c r="AR838" s="96"/>
      <c r="AS838" s="96"/>
      <c r="AT838" s="96"/>
      <c r="AU838" s="96"/>
      <c r="AV838" s="96"/>
      <c r="AW838" s="96"/>
      <c r="AX838" s="96"/>
      <c r="AY838" s="96"/>
      <c r="AZ838" s="96"/>
      <c r="BA838" s="96"/>
      <c r="BB838" s="96"/>
      <c r="BC838" s="96"/>
      <c r="BD838" s="96"/>
      <c r="BE838" s="96"/>
      <c r="BF838" s="96"/>
      <c r="BG838" s="96"/>
      <c r="BH838" s="96"/>
      <c r="BI838" s="96"/>
      <c r="BJ838" s="96"/>
      <c r="BK838" s="96"/>
      <c r="BL838" s="96"/>
      <c r="BM838" s="96"/>
      <c r="BN838" s="96"/>
      <c r="BO838" s="96"/>
      <c r="BP838" s="96"/>
      <c r="BQ838" s="96"/>
      <c r="BR838" s="96"/>
      <c r="BS838" s="96"/>
      <c r="BT838" s="96"/>
      <c r="BU838" s="96"/>
      <c r="BV838" s="96"/>
      <c r="BW838" s="96"/>
    </row>
    <row r="839" spans="2:75" ht="18.75" customHeight="1">
      <c r="B839" s="96"/>
      <c r="C839" s="96"/>
      <c r="D839" s="96"/>
      <c r="E839" s="96"/>
      <c r="F839" s="96"/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  <c r="U839" s="96"/>
      <c r="V839" s="96"/>
      <c r="W839" s="96"/>
      <c r="X839" s="96"/>
      <c r="Y839" s="96"/>
      <c r="Z839" s="96"/>
      <c r="AA839" s="96"/>
      <c r="AB839" s="96"/>
      <c r="AC839" s="96"/>
      <c r="AD839" s="96"/>
      <c r="AE839" s="96"/>
      <c r="AF839" s="96"/>
      <c r="AG839" s="96"/>
      <c r="AH839" s="96"/>
      <c r="AI839" s="96"/>
      <c r="AJ839" s="96"/>
      <c r="AK839" s="96"/>
      <c r="AL839" s="96"/>
      <c r="AM839" s="96"/>
      <c r="AN839" s="96"/>
      <c r="AO839" s="96"/>
      <c r="AP839" s="96"/>
      <c r="AQ839" s="96"/>
      <c r="AR839" s="96"/>
      <c r="AS839" s="96"/>
      <c r="AT839" s="96"/>
      <c r="AU839" s="96"/>
      <c r="AV839" s="96"/>
      <c r="AW839" s="96"/>
      <c r="AX839" s="96"/>
      <c r="AY839" s="96"/>
      <c r="AZ839" s="96"/>
      <c r="BA839" s="96"/>
      <c r="BB839" s="96"/>
      <c r="BC839" s="96"/>
      <c r="BD839" s="96"/>
      <c r="BE839" s="96"/>
      <c r="BF839" s="96"/>
      <c r="BG839" s="96"/>
      <c r="BH839" s="96"/>
      <c r="BI839" s="96"/>
      <c r="BJ839" s="96"/>
      <c r="BK839" s="96"/>
      <c r="BL839" s="96"/>
      <c r="BM839" s="96"/>
      <c r="BN839" s="96"/>
      <c r="BO839" s="96"/>
      <c r="BP839" s="96"/>
      <c r="BQ839" s="96"/>
      <c r="BR839" s="96"/>
      <c r="BS839" s="96"/>
      <c r="BT839" s="96"/>
      <c r="BU839" s="96"/>
      <c r="BV839" s="96"/>
      <c r="BW839" s="96"/>
    </row>
    <row r="840" spans="2:75" ht="18.75" customHeight="1">
      <c r="B840" s="96"/>
      <c r="C840" s="96"/>
      <c r="D840" s="96"/>
      <c r="E840" s="96"/>
      <c r="F840" s="96"/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  <c r="U840" s="96"/>
      <c r="V840" s="96"/>
      <c r="W840" s="96"/>
      <c r="X840" s="96"/>
      <c r="Y840" s="96"/>
      <c r="Z840" s="96"/>
      <c r="AA840" s="96"/>
      <c r="AB840" s="96"/>
      <c r="AC840" s="96"/>
      <c r="AD840" s="96"/>
      <c r="AE840" s="96"/>
      <c r="AF840" s="96"/>
      <c r="AG840" s="96"/>
      <c r="AH840" s="96"/>
      <c r="AI840" s="96"/>
      <c r="AJ840" s="96"/>
      <c r="AK840" s="96"/>
      <c r="AL840" s="96"/>
      <c r="AM840" s="96"/>
      <c r="AN840" s="96"/>
      <c r="AO840" s="96"/>
      <c r="AP840" s="96"/>
      <c r="AQ840" s="96"/>
      <c r="AR840" s="96"/>
      <c r="AS840" s="96"/>
      <c r="AT840" s="96"/>
      <c r="AU840" s="96"/>
      <c r="AV840" s="96"/>
      <c r="AW840" s="96"/>
      <c r="AX840" s="96"/>
      <c r="AY840" s="96"/>
      <c r="AZ840" s="96"/>
      <c r="BA840" s="96"/>
      <c r="BB840" s="96"/>
      <c r="BC840" s="96"/>
      <c r="BD840" s="96"/>
      <c r="BE840" s="96"/>
      <c r="BF840" s="96"/>
      <c r="BG840" s="96"/>
      <c r="BH840" s="96"/>
      <c r="BI840" s="96"/>
      <c r="BJ840" s="96"/>
      <c r="BK840" s="96"/>
      <c r="BL840" s="96"/>
      <c r="BM840" s="96"/>
      <c r="BN840" s="96"/>
      <c r="BO840" s="96"/>
      <c r="BP840" s="96"/>
      <c r="BQ840" s="96"/>
      <c r="BR840" s="96"/>
      <c r="BS840" s="96"/>
      <c r="BT840" s="96"/>
      <c r="BU840" s="96"/>
      <c r="BV840" s="96"/>
      <c r="BW840" s="96"/>
    </row>
    <row r="841" spans="2:75" ht="18.75" customHeight="1">
      <c r="B841" s="96"/>
      <c r="C841" s="96"/>
      <c r="D841" s="96"/>
      <c r="E841" s="96"/>
      <c r="F841" s="96"/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  <c r="U841" s="96"/>
      <c r="V841" s="96"/>
      <c r="W841" s="96"/>
      <c r="X841" s="96"/>
      <c r="Y841" s="96"/>
      <c r="Z841" s="96"/>
      <c r="AA841" s="96"/>
      <c r="AB841" s="96"/>
      <c r="AC841" s="96"/>
      <c r="AD841" s="96"/>
      <c r="AE841" s="96"/>
      <c r="AF841" s="96"/>
      <c r="AG841" s="96"/>
      <c r="AH841" s="96"/>
      <c r="AI841" s="96"/>
      <c r="AJ841" s="96"/>
      <c r="AK841" s="96"/>
      <c r="AL841" s="96"/>
      <c r="AM841" s="96"/>
      <c r="AN841" s="96"/>
      <c r="AO841" s="96"/>
      <c r="AP841" s="96"/>
      <c r="AQ841" s="96"/>
      <c r="AR841" s="96"/>
      <c r="AS841" s="96"/>
      <c r="AT841" s="96"/>
      <c r="AU841" s="96"/>
      <c r="AV841" s="96"/>
      <c r="AW841" s="96"/>
      <c r="AX841" s="96"/>
      <c r="AY841" s="96"/>
      <c r="AZ841" s="96"/>
      <c r="BA841" s="96"/>
      <c r="BB841" s="96"/>
      <c r="BC841" s="96"/>
      <c r="BD841" s="96"/>
      <c r="BE841" s="96"/>
      <c r="BF841" s="96"/>
      <c r="BG841" s="96"/>
      <c r="BH841" s="96"/>
      <c r="BI841" s="96"/>
      <c r="BJ841" s="96"/>
      <c r="BK841" s="96"/>
      <c r="BL841" s="96"/>
      <c r="BM841" s="96"/>
      <c r="BN841" s="96"/>
      <c r="BO841" s="96"/>
      <c r="BP841" s="96"/>
      <c r="BQ841" s="96"/>
      <c r="BR841" s="96"/>
      <c r="BS841" s="96"/>
      <c r="BT841" s="96"/>
      <c r="BU841" s="96"/>
      <c r="BV841" s="96"/>
      <c r="BW841" s="96"/>
    </row>
    <row r="842" spans="2:75" ht="18.75" customHeight="1">
      <c r="B842" s="96"/>
      <c r="C842" s="96"/>
      <c r="D842" s="96"/>
      <c r="E842" s="96"/>
      <c r="F842" s="96"/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  <c r="U842" s="96"/>
      <c r="V842" s="96"/>
      <c r="W842" s="96"/>
      <c r="X842" s="96"/>
      <c r="Y842" s="96"/>
      <c r="Z842" s="96"/>
      <c r="AA842" s="96"/>
      <c r="AB842" s="96"/>
      <c r="AC842" s="96"/>
      <c r="AD842" s="96"/>
      <c r="AE842" s="96"/>
      <c r="AF842" s="96"/>
      <c r="AG842" s="96"/>
      <c r="AH842" s="96"/>
      <c r="AI842" s="96"/>
      <c r="AJ842" s="96"/>
      <c r="AK842" s="96"/>
      <c r="AL842" s="96"/>
      <c r="AM842" s="96"/>
      <c r="AN842" s="96"/>
      <c r="AO842" s="96"/>
      <c r="AP842" s="96"/>
      <c r="AQ842" s="96"/>
      <c r="AR842" s="96"/>
      <c r="AS842" s="96"/>
      <c r="AT842" s="96"/>
      <c r="AU842" s="96"/>
      <c r="AV842" s="96"/>
      <c r="AW842" s="96"/>
      <c r="AX842" s="96"/>
      <c r="AY842" s="96"/>
      <c r="AZ842" s="96"/>
      <c r="BA842" s="96"/>
      <c r="BB842" s="96"/>
      <c r="BC842" s="96"/>
      <c r="BD842" s="96"/>
      <c r="BE842" s="96"/>
      <c r="BF842" s="96"/>
      <c r="BG842" s="96"/>
      <c r="BH842" s="96"/>
      <c r="BI842" s="96"/>
      <c r="BJ842" s="96"/>
      <c r="BK842" s="96"/>
      <c r="BL842" s="96"/>
      <c r="BM842" s="96"/>
      <c r="BN842" s="96"/>
      <c r="BO842" s="96"/>
      <c r="BP842" s="96"/>
      <c r="BQ842" s="96"/>
      <c r="BR842" s="96"/>
      <c r="BS842" s="96"/>
      <c r="BT842" s="96"/>
      <c r="BU842" s="96"/>
      <c r="BV842" s="96"/>
      <c r="BW842" s="96"/>
    </row>
    <row r="843" spans="2:75" ht="18.75" customHeight="1">
      <c r="B843" s="96"/>
      <c r="C843" s="96"/>
      <c r="D843" s="96"/>
      <c r="E843" s="96"/>
      <c r="F843" s="96"/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  <c r="U843" s="96"/>
      <c r="V843" s="96"/>
      <c r="W843" s="96"/>
      <c r="X843" s="96"/>
      <c r="Y843" s="96"/>
      <c r="Z843" s="96"/>
      <c r="AA843" s="96"/>
      <c r="AB843" s="96"/>
      <c r="AC843" s="96"/>
      <c r="AD843" s="96"/>
      <c r="AE843" s="96"/>
      <c r="AF843" s="96"/>
      <c r="AG843" s="96"/>
      <c r="AH843" s="96"/>
      <c r="AI843" s="96"/>
      <c r="AJ843" s="96"/>
      <c r="AK843" s="96"/>
      <c r="AL843" s="96"/>
      <c r="AM843" s="96"/>
      <c r="AN843" s="96"/>
      <c r="AO843" s="96"/>
      <c r="AP843" s="96"/>
      <c r="AQ843" s="96"/>
      <c r="AR843" s="96"/>
      <c r="AS843" s="96"/>
      <c r="AT843" s="96"/>
      <c r="AU843" s="96"/>
      <c r="AV843" s="96"/>
      <c r="AW843" s="96"/>
      <c r="AX843" s="96"/>
      <c r="AY843" s="96"/>
      <c r="AZ843" s="96"/>
      <c r="BA843" s="96"/>
      <c r="BB843" s="96"/>
      <c r="BC843" s="96"/>
      <c r="BD843" s="96"/>
      <c r="BE843" s="96"/>
      <c r="BF843" s="96"/>
      <c r="BG843" s="96"/>
      <c r="BH843" s="96"/>
      <c r="BI843" s="96"/>
      <c r="BJ843" s="96"/>
      <c r="BK843" s="96"/>
      <c r="BL843" s="96"/>
      <c r="BM843" s="96"/>
      <c r="BN843" s="96"/>
      <c r="BO843" s="96"/>
      <c r="BP843" s="96"/>
      <c r="BQ843" s="96"/>
      <c r="BR843" s="96"/>
      <c r="BS843" s="96"/>
      <c r="BT843" s="96"/>
      <c r="BU843" s="96"/>
      <c r="BV843" s="96"/>
      <c r="BW843" s="96"/>
    </row>
    <row r="844" spans="2:75" ht="18.75" customHeight="1">
      <c r="B844" s="96"/>
      <c r="C844" s="96"/>
      <c r="D844" s="96"/>
      <c r="E844" s="96"/>
      <c r="F844" s="96"/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  <c r="U844" s="96"/>
      <c r="V844" s="96"/>
      <c r="W844" s="96"/>
      <c r="X844" s="96"/>
      <c r="Y844" s="96"/>
      <c r="Z844" s="96"/>
      <c r="AA844" s="96"/>
      <c r="AB844" s="96"/>
      <c r="AC844" s="96"/>
      <c r="AD844" s="96"/>
      <c r="AE844" s="96"/>
      <c r="AF844" s="96"/>
      <c r="AG844" s="96"/>
      <c r="AH844" s="96"/>
      <c r="AI844" s="96"/>
      <c r="AJ844" s="96"/>
      <c r="AK844" s="96"/>
      <c r="AL844" s="96"/>
      <c r="AM844" s="96"/>
      <c r="AN844" s="96"/>
      <c r="AO844" s="96"/>
      <c r="AP844" s="96"/>
      <c r="AQ844" s="96"/>
      <c r="AR844" s="96"/>
      <c r="AS844" s="96"/>
      <c r="AT844" s="96"/>
      <c r="AU844" s="96"/>
      <c r="AV844" s="96"/>
      <c r="AW844" s="96"/>
      <c r="AX844" s="96"/>
      <c r="AY844" s="96"/>
      <c r="AZ844" s="96"/>
      <c r="BA844" s="96"/>
      <c r="BB844" s="96"/>
      <c r="BC844" s="96"/>
      <c r="BD844" s="96"/>
      <c r="BE844" s="96"/>
      <c r="BF844" s="96"/>
      <c r="BG844" s="96"/>
      <c r="BH844" s="96"/>
      <c r="BI844" s="96"/>
      <c r="BJ844" s="96"/>
      <c r="BK844" s="96"/>
      <c r="BL844" s="96"/>
      <c r="BM844" s="96"/>
      <c r="BN844" s="96"/>
      <c r="BO844" s="96"/>
      <c r="BP844" s="96"/>
      <c r="BQ844" s="96"/>
      <c r="BR844" s="96"/>
      <c r="BS844" s="96"/>
      <c r="BT844" s="96"/>
      <c r="BU844" s="96"/>
      <c r="BV844" s="96"/>
      <c r="BW844" s="96"/>
    </row>
    <row r="845" spans="2:75" ht="18.75" customHeight="1">
      <c r="B845" s="96"/>
      <c r="C845" s="96"/>
      <c r="D845" s="96"/>
      <c r="E845" s="96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  <c r="AB845" s="96"/>
      <c r="AC845" s="96"/>
      <c r="AD845" s="96"/>
      <c r="AE845" s="96"/>
      <c r="AF845" s="96"/>
      <c r="AG845" s="96"/>
      <c r="AH845" s="96"/>
      <c r="AI845" s="96"/>
      <c r="AJ845" s="96"/>
      <c r="AK845" s="96"/>
      <c r="AL845" s="96"/>
      <c r="AM845" s="96"/>
      <c r="AN845" s="96"/>
      <c r="AO845" s="96"/>
      <c r="AP845" s="96"/>
      <c r="AQ845" s="96"/>
      <c r="AR845" s="96"/>
      <c r="AS845" s="96"/>
      <c r="AT845" s="96"/>
      <c r="AU845" s="96"/>
      <c r="AV845" s="96"/>
      <c r="AW845" s="96"/>
      <c r="AX845" s="96"/>
      <c r="AY845" s="96"/>
      <c r="AZ845" s="96"/>
      <c r="BA845" s="96"/>
      <c r="BB845" s="96"/>
      <c r="BC845" s="96"/>
      <c r="BD845" s="96"/>
      <c r="BE845" s="96"/>
      <c r="BF845" s="96"/>
      <c r="BG845" s="96"/>
      <c r="BH845" s="96"/>
      <c r="BI845" s="96"/>
      <c r="BJ845" s="96"/>
      <c r="BK845" s="96"/>
      <c r="BL845" s="96"/>
      <c r="BM845" s="96"/>
      <c r="BN845" s="96"/>
      <c r="BO845" s="96"/>
      <c r="BP845" s="96"/>
      <c r="BQ845" s="96"/>
      <c r="BR845" s="96"/>
      <c r="BS845" s="96"/>
      <c r="BT845" s="96"/>
      <c r="BU845" s="96"/>
      <c r="BV845" s="96"/>
      <c r="BW845" s="96"/>
    </row>
    <row r="846" spans="2:75" ht="18.75" customHeight="1">
      <c r="B846" s="96"/>
      <c r="C846" s="96"/>
      <c r="D846" s="96"/>
      <c r="E846" s="96"/>
      <c r="F846" s="96"/>
      <c r="G846" s="96"/>
      <c r="H846" s="96"/>
      <c r="I846" s="96"/>
      <c r="J846" s="96"/>
      <c r="K846" s="96"/>
      <c r="L846" s="96"/>
      <c r="M846" s="96"/>
      <c r="N846" s="96"/>
      <c r="O846" s="96"/>
      <c r="P846" s="96"/>
      <c r="Q846" s="96"/>
      <c r="R846" s="96"/>
      <c r="S846" s="96"/>
      <c r="T846" s="96"/>
      <c r="U846" s="96"/>
      <c r="V846" s="96"/>
      <c r="W846" s="96"/>
      <c r="X846" s="96"/>
      <c r="Y846" s="96"/>
      <c r="Z846" s="96"/>
      <c r="AA846" s="96"/>
      <c r="AB846" s="96"/>
      <c r="AC846" s="96"/>
      <c r="AD846" s="96"/>
      <c r="AE846" s="96"/>
      <c r="AF846" s="96"/>
      <c r="AG846" s="96"/>
      <c r="AH846" s="96"/>
      <c r="AI846" s="96"/>
      <c r="AJ846" s="96"/>
      <c r="AK846" s="96"/>
      <c r="AL846" s="96"/>
      <c r="AM846" s="96"/>
      <c r="AN846" s="96"/>
      <c r="AO846" s="96"/>
      <c r="AP846" s="96"/>
      <c r="AQ846" s="96"/>
      <c r="AR846" s="96"/>
      <c r="AS846" s="96"/>
      <c r="AT846" s="96"/>
      <c r="AU846" s="96"/>
      <c r="AV846" s="96"/>
      <c r="AW846" s="96"/>
      <c r="AX846" s="96"/>
      <c r="AY846" s="96"/>
      <c r="AZ846" s="96"/>
      <c r="BA846" s="96"/>
      <c r="BB846" s="96"/>
      <c r="BC846" s="96"/>
      <c r="BD846" s="96"/>
      <c r="BE846" s="96"/>
      <c r="BF846" s="96"/>
      <c r="BG846" s="96"/>
      <c r="BH846" s="96"/>
      <c r="BI846" s="96"/>
      <c r="BJ846" s="96"/>
      <c r="BK846" s="96"/>
      <c r="BL846" s="96"/>
      <c r="BM846" s="96"/>
      <c r="BN846" s="96"/>
      <c r="BO846" s="96"/>
      <c r="BP846" s="96"/>
      <c r="BQ846" s="96"/>
      <c r="BR846" s="96"/>
      <c r="BS846" s="96"/>
      <c r="BT846" s="96"/>
      <c r="BU846" s="96"/>
      <c r="BV846" s="96"/>
      <c r="BW846" s="96"/>
    </row>
    <row r="847" spans="2:75" ht="18.75" customHeight="1">
      <c r="B847" s="96"/>
      <c r="C847" s="96"/>
      <c r="D847" s="96"/>
      <c r="E847" s="96"/>
      <c r="F847" s="96"/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  <c r="U847" s="96"/>
      <c r="V847" s="96"/>
      <c r="W847" s="96"/>
      <c r="X847" s="96"/>
      <c r="Y847" s="96"/>
      <c r="Z847" s="96"/>
      <c r="AA847" s="96"/>
      <c r="AB847" s="96"/>
      <c r="AC847" s="96"/>
      <c r="AD847" s="96"/>
      <c r="AE847" s="96"/>
      <c r="AF847" s="96"/>
      <c r="AG847" s="96"/>
      <c r="AH847" s="96"/>
      <c r="AI847" s="96"/>
      <c r="AJ847" s="96"/>
      <c r="AK847" s="96"/>
      <c r="AL847" s="96"/>
      <c r="AM847" s="96"/>
      <c r="AN847" s="96"/>
      <c r="AO847" s="96"/>
      <c r="AP847" s="96"/>
      <c r="AQ847" s="96"/>
      <c r="AR847" s="96"/>
      <c r="AS847" s="96"/>
      <c r="AT847" s="96"/>
      <c r="AU847" s="96"/>
      <c r="AV847" s="96"/>
      <c r="AW847" s="96"/>
      <c r="AX847" s="96"/>
      <c r="AY847" s="96"/>
      <c r="AZ847" s="96"/>
      <c r="BA847" s="96"/>
      <c r="BB847" s="96"/>
      <c r="BC847" s="96"/>
      <c r="BD847" s="96"/>
      <c r="BE847" s="96"/>
      <c r="BF847" s="96"/>
      <c r="BG847" s="96"/>
      <c r="BH847" s="96"/>
      <c r="BI847" s="96"/>
      <c r="BJ847" s="96"/>
      <c r="BK847" s="96"/>
      <c r="BL847" s="96"/>
      <c r="BM847" s="96"/>
      <c r="BN847" s="96"/>
      <c r="BO847" s="96"/>
      <c r="BP847" s="96"/>
      <c r="BQ847" s="96"/>
      <c r="BR847" s="96"/>
      <c r="BS847" s="96"/>
      <c r="BT847" s="96"/>
      <c r="BU847" s="96"/>
      <c r="BV847" s="96"/>
      <c r="BW847" s="96"/>
    </row>
    <row r="848" spans="2:75" ht="18.75" customHeight="1">
      <c r="B848" s="96"/>
      <c r="C848" s="96"/>
      <c r="D848" s="96"/>
      <c r="E848" s="96"/>
      <c r="F848" s="96"/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  <c r="U848" s="96"/>
      <c r="V848" s="96"/>
      <c r="W848" s="96"/>
      <c r="X848" s="96"/>
      <c r="Y848" s="96"/>
      <c r="Z848" s="96"/>
      <c r="AA848" s="96"/>
      <c r="AB848" s="96"/>
      <c r="AC848" s="96"/>
      <c r="AD848" s="96"/>
      <c r="AE848" s="96"/>
      <c r="AF848" s="96"/>
      <c r="AG848" s="96"/>
      <c r="AH848" s="96"/>
      <c r="AI848" s="96"/>
      <c r="AJ848" s="96"/>
      <c r="AK848" s="96"/>
      <c r="AL848" s="96"/>
      <c r="AM848" s="96"/>
      <c r="AN848" s="96"/>
      <c r="AO848" s="96"/>
      <c r="AP848" s="96"/>
      <c r="AQ848" s="96"/>
      <c r="AR848" s="96"/>
      <c r="AS848" s="96"/>
      <c r="AT848" s="96"/>
      <c r="AU848" s="96"/>
      <c r="AV848" s="96"/>
      <c r="AW848" s="96"/>
      <c r="AX848" s="96"/>
      <c r="AY848" s="96"/>
      <c r="AZ848" s="96"/>
      <c r="BA848" s="96"/>
      <c r="BB848" s="96"/>
      <c r="BC848" s="96"/>
      <c r="BD848" s="96"/>
      <c r="BE848" s="96"/>
      <c r="BF848" s="96"/>
      <c r="BG848" s="96"/>
      <c r="BH848" s="96"/>
      <c r="BI848" s="96"/>
      <c r="BJ848" s="96"/>
      <c r="BK848" s="96"/>
      <c r="BL848" s="96"/>
      <c r="BM848" s="96"/>
      <c r="BN848" s="96"/>
      <c r="BO848" s="96"/>
      <c r="BP848" s="96"/>
      <c r="BQ848" s="96"/>
      <c r="BR848" s="96"/>
      <c r="BS848" s="96"/>
      <c r="BT848" s="96"/>
      <c r="BU848" s="96"/>
      <c r="BV848" s="96"/>
      <c r="BW848" s="96"/>
    </row>
    <row r="849" spans="2:75" ht="18.75" customHeight="1">
      <c r="B849" s="96"/>
      <c r="C849" s="96"/>
      <c r="D849" s="96"/>
      <c r="E849" s="96"/>
      <c r="F849" s="96"/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  <c r="U849" s="96"/>
      <c r="V849" s="96"/>
      <c r="W849" s="96"/>
      <c r="X849" s="96"/>
      <c r="Y849" s="96"/>
      <c r="Z849" s="96"/>
      <c r="AA849" s="96"/>
      <c r="AB849" s="96"/>
      <c r="AC849" s="96"/>
      <c r="AD849" s="96"/>
      <c r="AE849" s="96"/>
      <c r="AF849" s="96"/>
      <c r="AG849" s="96"/>
      <c r="AH849" s="96"/>
      <c r="AI849" s="96"/>
      <c r="AJ849" s="96"/>
      <c r="AK849" s="96"/>
      <c r="AL849" s="96"/>
      <c r="AM849" s="96"/>
      <c r="AN849" s="96"/>
      <c r="AO849" s="96"/>
      <c r="AP849" s="96"/>
      <c r="AQ849" s="96"/>
      <c r="AR849" s="96"/>
      <c r="AS849" s="96"/>
      <c r="AT849" s="96"/>
      <c r="AU849" s="96"/>
      <c r="AV849" s="96"/>
      <c r="AW849" s="96"/>
      <c r="AX849" s="96"/>
      <c r="AY849" s="96"/>
      <c r="AZ849" s="96"/>
      <c r="BA849" s="96"/>
      <c r="BB849" s="96"/>
      <c r="BC849" s="96"/>
      <c r="BD849" s="96"/>
      <c r="BE849" s="96"/>
      <c r="BF849" s="96"/>
      <c r="BG849" s="96"/>
      <c r="BH849" s="96"/>
      <c r="BI849" s="96"/>
      <c r="BJ849" s="96"/>
      <c r="BK849" s="96"/>
      <c r="BL849" s="96"/>
      <c r="BM849" s="96"/>
      <c r="BN849" s="96"/>
      <c r="BO849" s="96"/>
      <c r="BP849" s="96"/>
      <c r="BQ849" s="96"/>
      <c r="BR849" s="96"/>
      <c r="BS849" s="96"/>
      <c r="BT849" s="96"/>
      <c r="BU849" s="96"/>
      <c r="BV849" s="96"/>
      <c r="BW849" s="96"/>
    </row>
    <row r="850" spans="2:75" ht="18.75" customHeight="1">
      <c r="B850" s="96"/>
      <c r="C850" s="96"/>
      <c r="D850" s="96"/>
      <c r="E850" s="96"/>
      <c r="F850" s="96"/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  <c r="U850" s="96"/>
      <c r="V850" s="96"/>
      <c r="W850" s="96"/>
      <c r="X850" s="96"/>
      <c r="Y850" s="96"/>
      <c r="Z850" s="96"/>
      <c r="AA850" s="96"/>
      <c r="AB850" s="96"/>
      <c r="AC850" s="96"/>
      <c r="AD850" s="96"/>
      <c r="AE850" s="96"/>
      <c r="AF850" s="96"/>
      <c r="AG850" s="96"/>
      <c r="AH850" s="96"/>
      <c r="AI850" s="96"/>
      <c r="AJ850" s="96"/>
      <c r="AK850" s="96"/>
      <c r="AL850" s="96"/>
      <c r="AM850" s="96"/>
      <c r="AN850" s="96"/>
      <c r="AO850" s="96"/>
      <c r="AP850" s="96"/>
      <c r="AQ850" s="96"/>
      <c r="AR850" s="96"/>
      <c r="AS850" s="96"/>
      <c r="AT850" s="96"/>
      <c r="AU850" s="96"/>
      <c r="AV850" s="96"/>
      <c r="AW850" s="96"/>
      <c r="AX850" s="96"/>
      <c r="AY850" s="96"/>
      <c r="AZ850" s="96"/>
      <c r="BA850" s="96"/>
      <c r="BB850" s="96"/>
      <c r="BC850" s="96"/>
      <c r="BD850" s="96"/>
      <c r="BE850" s="96"/>
      <c r="BF850" s="96"/>
      <c r="BG850" s="96"/>
      <c r="BH850" s="96"/>
      <c r="BI850" s="96"/>
      <c r="BJ850" s="96"/>
      <c r="BK850" s="96"/>
      <c r="BL850" s="96"/>
      <c r="BM850" s="96"/>
      <c r="BN850" s="96"/>
      <c r="BO850" s="96"/>
      <c r="BP850" s="96"/>
      <c r="BQ850" s="96"/>
      <c r="BR850" s="96"/>
      <c r="BS850" s="96"/>
      <c r="BT850" s="96"/>
      <c r="BU850" s="96"/>
      <c r="BV850" s="96"/>
      <c r="BW850" s="96"/>
    </row>
    <row r="851" spans="2:75" ht="18.75" customHeight="1">
      <c r="B851" s="96"/>
      <c r="C851" s="96"/>
      <c r="D851" s="96"/>
      <c r="E851" s="96"/>
      <c r="F851" s="96"/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  <c r="U851" s="96"/>
      <c r="V851" s="96"/>
      <c r="W851" s="96"/>
      <c r="X851" s="96"/>
      <c r="Y851" s="96"/>
      <c r="Z851" s="96"/>
      <c r="AA851" s="96"/>
      <c r="AB851" s="96"/>
      <c r="AC851" s="96"/>
      <c r="AD851" s="96"/>
      <c r="AE851" s="96"/>
      <c r="AF851" s="96"/>
      <c r="AG851" s="96"/>
      <c r="AH851" s="96"/>
      <c r="AI851" s="96"/>
      <c r="AJ851" s="96"/>
      <c r="AK851" s="96"/>
      <c r="AL851" s="96"/>
      <c r="AM851" s="96"/>
      <c r="AN851" s="96"/>
      <c r="AO851" s="96"/>
      <c r="AP851" s="96"/>
      <c r="AQ851" s="96"/>
      <c r="AR851" s="96"/>
      <c r="AS851" s="96"/>
      <c r="AT851" s="96"/>
      <c r="AU851" s="96"/>
      <c r="AV851" s="96"/>
      <c r="AW851" s="96"/>
      <c r="AX851" s="96"/>
      <c r="AY851" s="96"/>
      <c r="AZ851" s="96"/>
      <c r="BA851" s="96"/>
      <c r="BB851" s="96"/>
      <c r="BC851" s="96"/>
      <c r="BD851" s="96"/>
      <c r="BE851" s="96"/>
      <c r="BF851" s="96"/>
      <c r="BG851" s="96"/>
      <c r="BH851" s="96"/>
      <c r="BI851" s="96"/>
      <c r="BJ851" s="96"/>
      <c r="BK851" s="96"/>
      <c r="BL851" s="96"/>
      <c r="BM851" s="96"/>
      <c r="BN851" s="96"/>
      <c r="BO851" s="96"/>
      <c r="BP851" s="96"/>
      <c r="BQ851" s="96"/>
      <c r="BR851" s="96"/>
      <c r="BS851" s="96"/>
      <c r="BT851" s="96"/>
      <c r="BU851" s="96"/>
      <c r="BV851" s="96"/>
      <c r="BW851" s="96"/>
    </row>
    <row r="852" spans="2:75" ht="18.75" customHeight="1">
      <c r="B852" s="96"/>
      <c r="C852" s="96"/>
      <c r="D852" s="96"/>
      <c r="E852" s="96"/>
      <c r="F852" s="96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96"/>
      <c r="AA852" s="96"/>
      <c r="AB852" s="96"/>
      <c r="AC852" s="96"/>
      <c r="AD852" s="96"/>
      <c r="AE852" s="96"/>
      <c r="AF852" s="96"/>
      <c r="AG852" s="96"/>
      <c r="AH852" s="96"/>
      <c r="AI852" s="96"/>
      <c r="AJ852" s="96"/>
      <c r="AK852" s="96"/>
      <c r="AL852" s="96"/>
      <c r="AM852" s="96"/>
      <c r="AN852" s="96"/>
      <c r="AO852" s="96"/>
      <c r="AP852" s="96"/>
      <c r="AQ852" s="96"/>
      <c r="AR852" s="96"/>
      <c r="AS852" s="96"/>
      <c r="AT852" s="96"/>
      <c r="AU852" s="96"/>
      <c r="AV852" s="96"/>
      <c r="AW852" s="96"/>
      <c r="AX852" s="96"/>
      <c r="AY852" s="96"/>
      <c r="AZ852" s="96"/>
      <c r="BA852" s="96"/>
      <c r="BB852" s="96"/>
      <c r="BC852" s="96"/>
      <c r="BD852" s="96"/>
      <c r="BE852" s="96"/>
      <c r="BF852" s="96"/>
      <c r="BG852" s="96"/>
      <c r="BH852" s="96"/>
      <c r="BI852" s="96"/>
      <c r="BJ852" s="96"/>
      <c r="BK852" s="96"/>
      <c r="BL852" s="96"/>
      <c r="BM852" s="96"/>
      <c r="BN852" s="96"/>
      <c r="BO852" s="96"/>
      <c r="BP852" s="96"/>
      <c r="BQ852" s="96"/>
      <c r="BR852" s="96"/>
      <c r="BS852" s="96"/>
      <c r="BT852" s="96"/>
      <c r="BU852" s="96"/>
      <c r="BV852" s="96"/>
      <c r="BW852" s="96"/>
    </row>
    <row r="853" spans="2:75" ht="18.75" customHeight="1">
      <c r="B853" s="96"/>
      <c r="C853" s="96"/>
      <c r="D853" s="96"/>
      <c r="E853" s="96"/>
      <c r="F853" s="96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6"/>
      <c r="AA853" s="96"/>
      <c r="AB853" s="96"/>
      <c r="AC853" s="96"/>
      <c r="AD853" s="96"/>
      <c r="AE853" s="96"/>
      <c r="AF853" s="96"/>
      <c r="AG853" s="96"/>
      <c r="AH853" s="96"/>
      <c r="AI853" s="96"/>
      <c r="AJ853" s="96"/>
      <c r="AK853" s="96"/>
      <c r="AL853" s="96"/>
      <c r="AM853" s="96"/>
      <c r="AN853" s="96"/>
      <c r="AO853" s="96"/>
      <c r="AP853" s="96"/>
      <c r="AQ853" s="96"/>
      <c r="AR853" s="96"/>
      <c r="AS853" s="96"/>
      <c r="AT853" s="96"/>
      <c r="AU853" s="96"/>
      <c r="AV853" s="96"/>
      <c r="AW853" s="96"/>
      <c r="AX853" s="96"/>
      <c r="AY853" s="96"/>
      <c r="AZ853" s="96"/>
      <c r="BA853" s="96"/>
      <c r="BB853" s="96"/>
      <c r="BC853" s="96"/>
      <c r="BD853" s="96"/>
      <c r="BE853" s="96"/>
      <c r="BF853" s="96"/>
      <c r="BG853" s="96"/>
      <c r="BH853" s="96"/>
      <c r="BI853" s="96"/>
      <c r="BJ853" s="96"/>
      <c r="BK853" s="96"/>
      <c r="BL853" s="96"/>
      <c r="BM853" s="96"/>
      <c r="BN853" s="96"/>
      <c r="BO853" s="96"/>
      <c r="BP853" s="96"/>
      <c r="BQ853" s="96"/>
      <c r="BR853" s="96"/>
      <c r="BS853" s="96"/>
      <c r="BT853" s="96"/>
      <c r="BU853" s="96"/>
      <c r="BV853" s="96"/>
      <c r="BW853" s="96"/>
    </row>
    <row r="854" spans="2:75" ht="18.75" customHeight="1">
      <c r="B854" s="96"/>
      <c r="C854" s="96"/>
      <c r="D854" s="96"/>
      <c r="E854" s="96"/>
      <c r="F854" s="96"/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  <c r="U854" s="96"/>
      <c r="V854" s="96"/>
      <c r="W854" s="96"/>
      <c r="X854" s="96"/>
      <c r="Y854" s="96"/>
      <c r="Z854" s="96"/>
      <c r="AA854" s="96"/>
      <c r="AB854" s="96"/>
      <c r="AC854" s="96"/>
      <c r="AD854" s="96"/>
      <c r="AE854" s="96"/>
      <c r="AF854" s="96"/>
      <c r="AG854" s="96"/>
      <c r="AH854" s="96"/>
      <c r="AI854" s="96"/>
      <c r="AJ854" s="96"/>
      <c r="AK854" s="96"/>
      <c r="AL854" s="96"/>
      <c r="AM854" s="96"/>
      <c r="AN854" s="96"/>
      <c r="AO854" s="96"/>
      <c r="AP854" s="96"/>
      <c r="AQ854" s="96"/>
      <c r="AR854" s="96"/>
      <c r="AS854" s="96"/>
      <c r="AT854" s="96"/>
      <c r="AU854" s="96"/>
      <c r="AV854" s="96"/>
      <c r="AW854" s="96"/>
      <c r="AX854" s="96"/>
      <c r="AY854" s="96"/>
      <c r="AZ854" s="96"/>
      <c r="BA854" s="96"/>
      <c r="BB854" s="96"/>
      <c r="BC854" s="96"/>
      <c r="BD854" s="96"/>
      <c r="BE854" s="96"/>
      <c r="BF854" s="96"/>
      <c r="BG854" s="96"/>
      <c r="BH854" s="96"/>
      <c r="BI854" s="96"/>
      <c r="BJ854" s="96"/>
      <c r="BK854" s="96"/>
      <c r="BL854" s="96"/>
      <c r="BM854" s="96"/>
      <c r="BN854" s="96"/>
      <c r="BO854" s="96"/>
      <c r="BP854" s="96"/>
      <c r="BQ854" s="96"/>
      <c r="BR854" s="96"/>
      <c r="BS854" s="96"/>
      <c r="BT854" s="96"/>
      <c r="BU854" s="96"/>
      <c r="BV854" s="96"/>
      <c r="BW854" s="96"/>
    </row>
    <row r="855" spans="2:75" ht="18.75" customHeight="1">
      <c r="B855" s="96"/>
      <c r="C855" s="96"/>
      <c r="D855" s="96"/>
      <c r="E855" s="96"/>
      <c r="F855" s="96"/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  <c r="U855" s="96"/>
      <c r="V855" s="96"/>
      <c r="W855" s="96"/>
      <c r="X855" s="96"/>
      <c r="Y855" s="96"/>
      <c r="Z855" s="96"/>
      <c r="AA855" s="96"/>
      <c r="AB855" s="96"/>
      <c r="AC855" s="96"/>
      <c r="AD855" s="96"/>
      <c r="AE855" s="96"/>
      <c r="AF855" s="96"/>
      <c r="AG855" s="96"/>
      <c r="AH855" s="96"/>
      <c r="AI855" s="96"/>
      <c r="AJ855" s="96"/>
      <c r="AK855" s="96"/>
      <c r="AL855" s="96"/>
      <c r="AM855" s="96"/>
      <c r="AN855" s="96"/>
      <c r="AO855" s="96"/>
      <c r="AP855" s="96"/>
      <c r="AQ855" s="96"/>
      <c r="AR855" s="96"/>
      <c r="AS855" s="96"/>
      <c r="AT855" s="96"/>
      <c r="AU855" s="96"/>
      <c r="AV855" s="96"/>
      <c r="AW855" s="96"/>
      <c r="AX855" s="96"/>
      <c r="AY855" s="96"/>
      <c r="AZ855" s="96"/>
      <c r="BA855" s="96"/>
      <c r="BB855" s="96"/>
      <c r="BC855" s="96"/>
      <c r="BD855" s="96"/>
      <c r="BE855" s="96"/>
      <c r="BF855" s="96"/>
      <c r="BG855" s="96"/>
      <c r="BH855" s="96"/>
      <c r="BI855" s="96"/>
      <c r="BJ855" s="96"/>
      <c r="BK855" s="96"/>
      <c r="BL855" s="96"/>
      <c r="BM855" s="96"/>
      <c r="BN855" s="96"/>
      <c r="BO855" s="96"/>
      <c r="BP855" s="96"/>
      <c r="BQ855" s="96"/>
      <c r="BR855" s="96"/>
      <c r="BS855" s="96"/>
      <c r="BT855" s="96"/>
      <c r="BU855" s="96"/>
      <c r="BV855" s="96"/>
      <c r="BW855" s="96"/>
    </row>
    <row r="856" spans="2:75" ht="18.75" customHeight="1">
      <c r="B856" s="96"/>
      <c r="C856" s="96"/>
      <c r="D856" s="96"/>
      <c r="E856" s="96"/>
      <c r="F856" s="96"/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  <c r="U856" s="96"/>
      <c r="V856" s="96"/>
      <c r="W856" s="96"/>
      <c r="X856" s="96"/>
      <c r="Y856" s="96"/>
      <c r="Z856" s="96"/>
      <c r="AA856" s="96"/>
      <c r="AB856" s="96"/>
      <c r="AC856" s="96"/>
      <c r="AD856" s="96"/>
      <c r="AE856" s="96"/>
      <c r="AF856" s="96"/>
      <c r="AG856" s="96"/>
      <c r="AH856" s="96"/>
      <c r="AI856" s="96"/>
      <c r="AJ856" s="96"/>
      <c r="AK856" s="96"/>
      <c r="AL856" s="96"/>
      <c r="AM856" s="96"/>
      <c r="AN856" s="96"/>
      <c r="AO856" s="96"/>
      <c r="AP856" s="96"/>
      <c r="AQ856" s="96"/>
      <c r="AR856" s="96"/>
      <c r="AS856" s="96"/>
      <c r="AT856" s="96"/>
      <c r="AU856" s="96"/>
      <c r="AV856" s="96"/>
      <c r="AW856" s="96"/>
      <c r="AX856" s="96"/>
      <c r="AY856" s="96"/>
      <c r="AZ856" s="96"/>
      <c r="BA856" s="96"/>
      <c r="BB856" s="96"/>
      <c r="BC856" s="96"/>
      <c r="BD856" s="96"/>
      <c r="BE856" s="96"/>
      <c r="BF856" s="96"/>
      <c r="BG856" s="96"/>
      <c r="BH856" s="96"/>
      <c r="BI856" s="96"/>
      <c r="BJ856" s="96"/>
      <c r="BK856" s="96"/>
      <c r="BL856" s="96"/>
      <c r="BM856" s="96"/>
      <c r="BN856" s="96"/>
      <c r="BO856" s="96"/>
      <c r="BP856" s="96"/>
      <c r="BQ856" s="96"/>
      <c r="BR856" s="96"/>
      <c r="BS856" s="96"/>
      <c r="BT856" s="96"/>
      <c r="BU856" s="96"/>
      <c r="BV856" s="96"/>
      <c r="BW856" s="96"/>
    </row>
    <row r="857" spans="2:75" ht="18.75" customHeight="1">
      <c r="B857" s="96"/>
      <c r="C857" s="96"/>
      <c r="D857" s="96"/>
      <c r="E857" s="96"/>
      <c r="F857" s="96"/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96"/>
      <c r="AA857" s="96"/>
      <c r="AB857" s="96"/>
      <c r="AC857" s="96"/>
      <c r="AD857" s="96"/>
      <c r="AE857" s="96"/>
      <c r="AF857" s="96"/>
      <c r="AG857" s="96"/>
      <c r="AH857" s="96"/>
      <c r="AI857" s="96"/>
      <c r="AJ857" s="96"/>
      <c r="AK857" s="96"/>
      <c r="AL857" s="96"/>
      <c r="AM857" s="96"/>
      <c r="AN857" s="96"/>
      <c r="AO857" s="96"/>
      <c r="AP857" s="96"/>
      <c r="AQ857" s="96"/>
      <c r="AR857" s="96"/>
      <c r="AS857" s="96"/>
      <c r="AT857" s="96"/>
      <c r="AU857" s="96"/>
      <c r="AV857" s="96"/>
      <c r="AW857" s="96"/>
      <c r="AX857" s="96"/>
      <c r="AY857" s="96"/>
      <c r="AZ857" s="96"/>
      <c r="BA857" s="96"/>
      <c r="BB857" s="96"/>
      <c r="BC857" s="96"/>
      <c r="BD857" s="96"/>
      <c r="BE857" s="96"/>
      <c r="BF857" s="96"/>
      <c r="BG857" s="96"/>
      <c r="BH857" s="96"/>
      <c r="BI857" s="96"/>
      <c r="BJ857" s="96"/>
      <c r="BK857" s="96"/>
      <c r="BL857" s="96"/>
      <c r="BM857" s="96"/>
      <c r="BN857" s="96"/>
      <c r="BO857" s="96"/>
      <c r="BP857" s="96"/>
      <c r="BQ857" s="96"/>
      <c r="BR857" s="96"/>
      <c r="BS857" s="96"/>
      <c r="BT857" s="96"/>
      <c r="BU857" s="96"/>
      <c r="BV857" s="96"/>
      <c r="BW857" s="96"/>
    </row>
    <row r="858" spans="2:75" ht="18.75" customHeight="1">
      <c r="B858" s="96"/>
      <c r="C858" s="96"/>
      <c r="D858" s="96"/>
      <c r="E858" s="96"/>
      <c r="F858" s="96"/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  <c r="U858" s="96"/>
      <c r="V858" s="96"/>
      <c r="W858" s="96"/>
      <c r="X858" s="96"/>
      <c r="Y858" s="96"/>
      <c r="Z858" s="96"/>
      <c r="AA858" s="96"/>
      <c r="AB858" s="96"/>
      <c r="AC858" s="96"/>
      <c r="AD858" s="96"/>
      <c r="AE858" s="96"/>
      <c r="AF858" s="96"/>
      <c r="AG858" s="96"/>
      <c r="AH858" s="96"/>
      <c r="AI858" s="96"/>
      <c r="AJ858" s="96"/>
      <c r="AK858" s="96"/>
      <c r="AL858" s="96"/>
      <c r="AM858" s="96"/>
      <c r="AN858" s="96"/>
      <c r="AO858" s="96"/>
      <c r="AP858" s="96"/>
      <c r="AQ858" s="96"/>
      <c r="AR858" s="96"/>
      <c r="AS858" s="96"/>
      <c r="AT858" s="96"/>
      <c r="AU858" s="96"/>
      <c r="AV858" s="96"/>
      <c r="AW858" s="96"/>
      <c r="AX858" s="96"/>
      <c r="AY858" s="96"/>
      <c r="AZ858" s="96"/>
      <c r="BA858" s="96"/>
      <c r="BB858" s="96"/>
      <c r="BC858" s="96"/>
      <c r="BD858" s="96"/>
      <c r="BE858" s="96"/>
      <c r="BF858" s="96"/>
      <c r="BG858" s="96"/>
      <c r="BH858" s="96"/>
      <c r="BI858" s="96"/>
      <c r="BJ858" s="96"/>
      <c r="BK858" s="96"/>
      <c r="BL858" s="96"/>
      <c r="BM858" s="96"/>
      <c r="BN858" s="96"/>
      <c r="BO858" s="96"/>
      <c r="BP858" s="96"/>
      <c r="BQ858" s="96"/>
      <c r="BR858" s="96"/>
      <c r="BS858" s="96"/>
      <c r="BT858" s="96"/>
      <c r="BU858" s="96"/>
      <c r="BV858" s="96"/>
      <c r="BW858" s="96"/>
    </row>
    <row r="859" spans="2:75" ht="18.75" customHeight="1">
      <c r="B859" s="96"/>
      <c r="C859" s="96"/>
      <c r="D859" s="96"/>
      <c r="E859" s="96"/>
      <c r="F859" s="96"/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  <c r="U859" s="96"/>
      <c r="V859" s="96"/>
      <c r="W859" s="96"/>
      <c r="X859" s="96"/>
      <c r="Y859" s="96"/>
      <c r="Z859" s="96"/>
      <c r="AA859" s="96"/>
      <c r="AB859" s="96"/>
      <c r="AC859" s="96"/>
      <c r="AD859" s="96"/>
      <c r="AE859" s="96"/>
      <c r="AF859" s="96"/>
      <c r="AG859" s="96"/>
      <c r="AH859" s="96"/>
      <c r="AI859" s="96"/>
      <c r="AJ859" s="96"/>
      <c r="AK859" s="96"/>
      <c r="AL859" s="96"/>
      <c r="AM859" s="96"/>
      <c r="AN859" s="96"/>
      <c r="AO859" s="96"/>
      <c r="AP859" s="96"/>
      <c r="AQ859" s="96"/>
      <c r="AR859" s="96"/>
      <c r="AS859" s="96"/>
      <c r="AT859" s="96"/>
      <c r="AU859" s="96"/>
      <c r="AV859" s="96"/>
      <c r="AW859" s="96"/>
      <c r="AX859" s="96"/>
      <c r="AY859" s="96"/>
      <c r="AZ859" s="96"/>
      <c r="BA859" s="96"/>
      <c r="BB859" s="96"/>
      <c r="BC859" s="96"/>
      <c r="BD859" s="96"/>
      <c r="BE859" s="96"/>
      <c r="BF859" s="96"/>
      <c r="BG859" s="96"/>
      <c r="BH859" s="96"/>
      <c r="BI859" s="96"/>
      <c r="BJ859" s="96"/>
      <c r="BK859" s="96"/>
      <c r="BL859" s="96"/>
      <c r="BM859" s="96"/>
      <c r="BN859" s="96"/>
      <c r="BO859" s="96"/>
      <c r="BP859" s="96"/>
      <c r="BQ859" s="96"/>
      <c r="BR859" s="96"/>
      <c r="BS859" s="96"/>
      <c r="BT859" s="96"/>
      <c r="BU859" s="96"/>
      <c r="BV859" s="96"/>
      <c r="BW859" s="96"/>
    </row>
    <row r="860" spans="2:75" ht="18.75" customHeight="1">
      <c r="B860" s="96"/>
      <c r="C860" s="96"/>
      <c r="D860" s="96"/>
      <c r="E860" s="96"/>
      <c r="F860" s="96"/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  <c r="U860" s="96"/>
      <c r="V860" s="96"/>
      <c r="W860" s="96"/>
      <c r="X860" s="96"/>
      <c r="Y860" s="96"/>
      <c r="Z860" s="96"/>
      <c r="AA860" s="96"/>
      <c r="AB860" s="96"/>
      <c r="AC860" s="96"/>
      <c r="AD860" s="96"/>
      <c r="AE860" s="96"/>
      <c r="AF860" s="96"/>
      <c r="AG860" s="96"/>
      <c r="AH860" s="96"/>
      <c r="AI860" s="96"/>
      <c r="AJ860" s="96"/>
      <c r="AK860" s="96"/>
      <c r="AL860" s="96"/>
      <c r="AM860" s="96"/>
      <c r="AN860" s="96"/>
      <c r="AO860" s="96"/>
      <c r="AP860" s="96"/>
      <c r="AQ860" s="96"/>
      <c r="AR860" s="96"/>
      <c r="AS860" s="96"/>
      <c r="AT860" s="96"/>
      <c r="AU860" s="96"/>
      <c r="AV860" s="96"/>
      <c r="AW860" s="96"/>
      <c r="AX860" s="96"/>
      <c r="AY860" s="96"/>
      <c r="AZ860" s="96"/>
      <c r="BA860" s="96"/>
      <c r="BB860" s="96"/>
      <c r="BC860" s="96"/>
      <c r="BD860" s="96"/>
      <c r="BE860" s="96"/>
      <c r="BF860" s="96"/>
      <c r="BG860" s="96"/>
      <c r="BH860" s="96"/>
      <c r="BI860" s="96"/>
      <c r="BJ860" s="96"/>
      <c r="BK860" s="96"/>
      <c r="BL860" s="96"/>
      <c r="BM860" s="96"/>
      <c r="BN860" s="96"/>
      <c r="BO860" s="96"/>
      <c r="BP860" s="96"/>
      <c r="BQ860" s="96"/>
      <c r="BR860" s="96"/>
      <c r="BS860" s="96"/>
      <c r="BT860" s="96"/>
      <c r="BU860" s="96"/>
      <c r="BV860" s="96"/>
      <c r="BW860" s="96"/>
    </row>
    <row r="861" spans="2:75" ht="18.75" customHeight="1">
      <c r="B861" s="96"/>
      <c r="C861" s="96"/>
      <c r="D861" s="96"/>
      <c r="E861" s="96"/>
      <c r="F861" s="96"/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  <c r="U861" s="96"/>
      <c r="V861" s="96"/>
      <c r="W861" s="96"/>
      <c r="X861" s="96"/>
      <c r="Y861" s="96"/>
      <c r="Z861" s="96"/>
      <c r="AA861" s="96"/>
      <c r="AB861" s="96"/>
      <c r="AC861" s="96"/>
      <c r="AD861" s="96"/>
      <c r="AE861" s="96"/>
      <c r="AF861" s="96"/>
      <c r="AG861" s="96"/>
      <c r="AH861" s="96"/>
      <c r="AI861" s="96"/>
      <c r="AJ861" s="96"/>
      <c r="AK861" s="96"/>
      <c r="AL861" s="96"/>
      <c r="AM861" s="96"/>
      <c r="AN861" s="96"/>
      <c r="AO861" s="96"/>
      <c r="AP861" s="96"/>
      <c r="AQ861" s="96"/>
      <c r="AR861" s="96"/>
      <c r="AS861" s="96"/>
      <c r="AT861" s="96"/>
      <c r="AU861" s="96"/>
      <c r="AV861" s="96"/>
      <c r="AW861" s="96"/>
      <c r="AX861" s="96"/>
      <c r="AY861" s="96"/>
      <c r="AZ861" s="96"/>
      <c r="BA861" s="96"/>
      <c r="BB861" s="96"/>
      <c r="BC861" s="96"/>
      <c r="BD861" s="96"/>
      <c r="BE861" s="96"/>
      <c r="BF861" s="96"/>
      <c r="BG861" s="96"/>
      <c r="BH861" s="96"/>
      <c r="BI861" s="96"/>
      <c r="BJ861" s="96"/>
      <c r="BK861" s="96"/>
      <c r="BL861" s="96"/>
      <c r="BM861" s="96"/>
      <c r="BN861" s="96"/>
      <c r="BO861" s="96"/>
      <c r="BP861" s="96"/>
      <c r="BQ861" s="96"/>
      <c r="BR861" s="96"/>
      <c r="BS861" s="96"/>
      <c r="BT861" s="96"/>
      <c r="BU861" s="96"/>
      <c r="BV861" s="96"/>
      <c r="BW861" s="96"/>
    </row>
    <row r="862" spans="2:75" ht="18.75" customHeight="1">
      <c r="B862" s="96"/>
      <c r="C862" s="96"/>
      <c r="D862" s="96"/>
      <c r="E862" s="96"/>
      <c r="F862" s="96"/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  <c r="U862" s="96"/>
      <c r="V862" s="96"/>
      <c r="W862" s="96"/>
      <c r="X862" s="96"/>
      <c r="Y862" s="96"/>
      <c r="Z862" s="96"/>
      <c r="AA862" s="96"/>
      <c r="AB862" s="96"/>
      <c r="AC862" s="96"/>
      <c r="AD862" s="96"/>
      <c r="AE862" s="96"/>
      <c r="AF862" s="96"/>
      <c r="AG862" s="96"/>
      <c r="AH862" s="96"/>
      <c r="AI862" s="96"/>
      <c r="AJ862" s="96"/>
      <c r="AK862" s="96"/>
      <c r="AL862" s="96"/>
      <c r="AM862" s="96"/>
      <c r="AN862" s="96"/>
      <c r="AO862" s="96"/>
      <c r="AP862" s="96"/>
      <c r="AQ862" s="96"/>
      <c r="AR862" s="96"/>
      <c r="AS862" s="96"/>
      <c r="AT862" s="96"/>
      <c r="AU862" s="96"/>
      <c r="AV862" s="96"/>
      <c r="AW862" s="96"/>
      <c r="AX862" s="96"/>
      <c r="AY862" s="96"/>
      <c r="AZ862" s="96"/>
      <c r="BA862" s="96"/>
      <c r="BB862" s="96"/>
      <c r="BC862" s="96"/>
      <c r="BD862" s="96"/>
      <c r="BE862" s="96"/>
      <c r="BF862" s="96"/>
      <c r="BG862" s="96"/>
      <c r="BH862" s="96"/>
      <c r="BI862" s="96"/>
      <c r="BJ862" s="96"/>
      <c r="BK862" s="96"/>
      <c r="BL862" s="96"/>
      <c r="BM862" s="96"/>
      <c r="BN862" s="96"/>
      <c r="BO862" s="96"/>
      <c r="BP862" s="96"/>
      <c r="BQ862" s="96"/>
      <c r="BR862" s="96"/>
      <c r="BS862" s="96"/>
      <c r="BT862" s="96"/>
      <c r="BU862" s="96"/>
      <c r="BV862" s="96"/>
      <c r="BW862" s="96"/>
    </row>
    <row r="863" spans="2:75" ht="18.75" customHeight="1">
      <c r="B863" s="96"/>
      <c r="C863" s="96"/>
      <c r="D863" s="96"/>
      <c r="E863" s="96"/>
      <c r="F863" s="96"/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  <c r="U863" s="96"/>
      <c r="V863" s="96"/>
      <c r="W863" s="96"/>
      <c r="X863" s="96"/>
      <c r="Y863" s="96"/>
      <c r="Z863" s="96"/>
      <c r="AA863" s="96"/>
      <c r="AB863" s="96"/>
      <c r="AC863" s="96"/>
      <c r="AD863" s="96"/>
      <c r="AE863" s="96"/>
      <c r="AF863" s="96"/>
      <c r="AG863" s="96"/>
      <c r="AH863" s="96"/>
      <c r="AI863" s="96"/>
      <c r="AJ863" s="96"/>
      <c r="AK863" s="96"/>
      <c r="AL863" s="96"/>
      <c r="AM863" s="96"/>
      <c r="AN863" s="96"/>
      <c r="AO863" s="96"/>
      <c r="AP863" s="96"/>
      <c r="AQ863" s="96"/>
      <c r="AR863" s="96"/>
      <c r="AS863" s="96"/>
      <c r="AT863" s="96"/>
      <c r="AU863" s="96"/>
      <c r="AV863" s="96"/>
      <c r="AW863" s="96"/>
      <c r="AX863" s="96"/>
      <c r="AY863" s="96"/>
      <c r="AZ863" s="96"/>
      <c r="BA863" s="96"/>
      <c r="BB863" s="96"/>
      <c r="BC863" s="96"/>
      <c r="BD863" s="96"/>
      <c r="BE863" s="96"/>
      <c r="BF863" s="96"/>
      <c r="BG863" s="96"/>
      <c r="BH863" s="96"/>
      <c r="BI863" s="96"/>
      <c r="BJ863" s="96"/>
      <c r="BK863" s="96"/>
      <c r="BL863" s="96"/>
      <c r="BM863" s="96"/>
      <c r="BN863" s="96"/>
      <c r="BO863" s="96"/>
      <c r="BP863" s="96"/>
      <c r="BQ863" s="96"/>
      <c r="BR863" s="96"/>
      <c r="BS863" s="96"/>
      <c r="BT863" s="96"/>
      <c r="BU863" s="96"/>
      <c r="BV863" s="96"/>
      <c r="BW863" s="96"/>
    </row>
    <row r="864" spans="2:75" ht="18.75" customHeight="1">
      <c r="B864" s="96"/>
      <c r="C864" s="96"/>
      <c r="D864" s="96"/>
      <c r="E864" s="96"/>
      <c r="F864" s="96"/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  <c r="U864" s="96"/>
      <c r="V864" s="96"/>
      <c r="W864" s="96"/>
      <c r="X864" s="96"/>
      <c r="Y864" s="96"/>
      <c r="Z864" s="96"/>
      <c r="AA864" s="96"/>
      <c r="AB864" s="96"/>
      <c r="AC864" s="96"/>
      <c r="AD864" s="96"/>
      <c r="AE864" s="96"/>
      <c r="AF864" s="96"/>
      <c r="AG864" s="96"/>
      <c r="AH864" s="96"/>
      <c r="AI864" s="96"/>
      <c r="AJ864" s="96"/>
      <c r="AK864" s="96"/>
      <c r="AL864" s="96"/>
      <c r="AM864" s="96"/>
      <c r="AN864" s="96"/>
      <c r="AO864" s="96"/>
      <c r="AP864" s="96"/>
      <c r="AQ864" s="96"/>
      <c r="AR864" s="96"/>
      <c r="AS864" s="96"/>
      <c r="AT864" s="96"/>
      <c r="AU864" s="96"/>
      <c r="AV864" s="96"/>
      <c r="AW864" s="96"/>
      <c r="AX864" s="96"/>
      <c r="AY864" s="96"/>
      <c r="AZ864" s="96"/>
      <c r="BA864" s="96"/>
      <c r="BB864" s="96"/>
      <c r="BC864" s="96"/>
      <c r="BD864" s="96"/>
      <c r="BE864" s="96"/>
      <c r="BF864" s="96"/>
      <c r="BG864" s="96"/>
      <c r="BH864" s="96"/>
      <c r="BI864" s="96"/>
      <c r="BJ864" s="96"/>
      <c r="BK864" s="96"/>
      <c r="BL864" s="96"/>
      <c r="BM864" s="96"/>
      <c r="BN864" s="96"/>
      <c r="BO864" s="96"/>
      <c r="BP864" s="96"/>
      <c r="BQ864" s="96"/>
      <c r="BR864" s="96"/>
      <c r="BS864" s="96"/>
      <c r="BT864" s="96"/>
      <c r="BU864" s="96"/>
      <c r="BV864" s="96"/>
      <c r="BW864" s="96"/>
    </row>
    <row r="865" spans="2:75" ht="18.75" customHeight="1">
      <c r="B865" s="96"/>
      <c r="C865" s="96"/>
      <c r="D865" s="96"/>
      <c r="E865" s="96"/>
      <c r="F865" s="96"/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  <c r="U865" s="96"/>
      <c r="V865" s="96"/>
      <c r="W865" s="96"/>
      <c r="X865" s="96"/>
      <c r="Y865" s="96"/>
      <c r="Z865" s="96"/>
      <c r="AA865" s="96"/>
      <c r="AB865" s="96"/>
      <c r="AC865" s="96"/>
      <c r="AD865" s="96"/>
      <c r="AE865" s="96"/>
      <c r="AF865" s="96"/>
      <c r="AG865" s="96"/>
      <c r="AH865" s="96"/>
      <c r="AI865" s="96"/>
      <c r="AJ865" s="96"/>
      <c r="AK865" s="96"/>
      <c r="AL865" s="96"/>
      <c r="AM865" s="96"/>
      <c r="AN865" s="96"/>
      <c r="AO865" s="96"/>
      <c r="AP865" s="96"/>
      <c r="AQ865" s="96"/>
      <c r="AR865" s="96"/>
      <c r="AS865" s="96"/>
      <c r="AT865" s="96"/>
      <c r="AU865" s="96"/>
      <c r="AV865" s="96"/>
      <c r="AW865" s="96"/>
      <c r="AX865" s="96"/>
      <c r="AY865" s="96"/>
      <c r="AZ865" s="96"/>
      <c r="BA865" s="96"/>
      <c r="BB865" s="96"/>
      <c r="BC865" s="96"/>
      <c r="BD865" s="96"/>
      <c r="BE865" s="96"/>
      <c r="BF865" s="96"/>
      <c r="BG865" s="96"/>
      <c r="BH865" s="96"/>
      <c r="BI865" s="96"/>
      <c r="BJ865" s="96"/>
      <c r="BK865" s="96"/>
      <c r="BL865" s="96"/>
      <c r="BM865" s="96"/>
      <c r="BN865" s="96"/>
      <c r="BO865" s="96"/>
      <c r="BP865" s="96"/>
      <c r="BQ865" s="96"/>
      <c r="BR865" s="96"/>
      <c r="BS865" s="96"/>
      <c r="BT865" s="96"/>
      <c r="BU865" s="96"/>
      <c r="BV865" s="96"/>
      <c r="BW865" s="96"/>
    </row>
    <row r="866" spans="2:75" ht="18.75" customHeight="1">
      <c r="B866" s="96"/>
      <c r="C866" s="96"/>
      <c r="D866" s="96"/>
      <c r="E866" s="96"/>
      <c r="F866" s="96"/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  <c r="U866" s="96"/>
      <c r="V866" s="96"/>
      <c r="W866" s="96"/>
      <c r="X866" s="96"/>
      <c r="Y866" s="96"/>
      <c r="Z866" s="96"/>
      <c r="AA866" s="96"/>
      <c r="AB866" s="96"/>
      <c r="AC866" s="96"/>
      <c r="AD866" s="96"/>
      <c r="AE866" s="96"/>
      <c r="AF866" s="96"/>
      <c r="AG866" s="96"/>
      <c r="AH866" s="96"/>
      <c r="AI866" s="96"/>
      <c r="AJ866" s="96"/>
      <c r="AK866" s="96"/>
      <c r="AL866" s="96"/>
      <c r="AM866" s="96"/>
      <c r="AN866" s="96"/>
      <c r="AO866" s="96"/>
      <c r="AP866" s="96"/>
      <c r="AQ866" s="96"/>
      <c r="AR866" s="96"/>
      <c r="AS866" s="96"/>
      <c r="AT866" s="96"/>
      <c r="AU866" s="96"/>
      <c r="AV866" s="96"/>
      <c r="AW866" s="96"/>
      <c r="AX866" s="96"/>
      <c r="AY866" s="96"/>
      <c r="AZ866" s="96"/>
      <c r="BA866" s="96"/>
      <c r="BB866" s="96"/>
      <c r="BC866" s="96"/>
      <c r="BD866" s="96"/>
      <c r="BE866" s="96"/>
      <c r="BF866" s="96"/>
      <c r="BG866" s="96"/>
      <c r="BH866" s="96"/>
      <c r="BI866" s="96"/>
      <c r="BJ866" s="96"/>
      <c r="BK866" s="96"/>
      <c r="BL866" s="96"/>
      <c r="BM866" s="96"/>
      <c r="BN866" s="96"/>
      <c r="BO866" s="96"/>
      <c r="BP866" s="96"/>
      <c r="BQ866" s="96"/>
      <c r="BR866" s="96"/>
      <c r="BS866" s="96"/>
      <c r="BT866" s="96"/>
      <c r="BU866" s="96"/>
      <c r="BV866" s="96"/>
      <c r="BW866" s="96"/>
    </row>
    <row r="867" spans="2:75" ht="18.75" customHeight="1">
      <c r="B867" s="96"/>
      <c r="C867" s="96"/>
      <c r="D867" s="96"/>
      <c r="E867" s="96"/>
      <c r="F867" s="96"/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  <c r="U867" s="96"/>
      <c r="V867" s="96"/>
      <c r="W867" s="96"/>
      <c r="X867" s="96"/>
      <c r="Y867" s="96"/>
      <c r="Z867" s="96"/>
      <c r="AA867" s="96"/>
      <c r="AB867" s="96"/>
      <c r="AC867" s="96"/>
      <c r="AD867" s="96"/>
      <c r="AE867" s="96"/>
      <c r="AF867" s="96"/>
      <c r="AG867" s="96"/>
      <c r="AH867" s="96"/>
      <c r="AI867" s="96"/>
      <c r="AJ867" s="96"/>
      <c r="AK867" s="96"/>
      <c r="AL867" s="96"/>
      <c r="AM867" s="96"/>
      <c r="AN867" s="96"/>
      <c r="AO867" s="96"/>
      <c r="AP867" s="96"/>
      <c r="AQ867" s="96"/>
      <c r="AR867" s="96"/>
      <c r="AS867" s="96"/>
      <c r="AT867" s="96"/>
      <c r="AU867" s="96"/>
      <c r="AV867" s="96"/>
      <c r="AW867" s="96"/>
      <c r="AX867" s="96"/>
      <c r="AY867" s="96"/>
      <c r="AZ867" s="96"/>
      <c r="BA867" s="96"/>
      <c r="BB867" s="96"/>
      <c r="BC867" s="96"/>
      <c r="BD867" s="96"/>
      <c r="BE867" s="96"/>
      <c r="BF867" s="96"/>
      <c r="BG867" s="96"/>
      <c r="BH867" s="96"/>
      <c r="BI867" s="96"/>
      <c r="BJ867" s="96"/>
      <c r="BK867" s="96"/>
      <c r="BL867" s="96"/>
      <c r="BM867" s="96"/>
      <c r="BN867" s="96"/>
      <c r="BO867" s="96"/>
      <c r="BP867" s="96"/>
      <c r="BQ867" s="96"/>
      <c r="BR867" s="96"/>
      <c r="BS867" s="96"/>
      <c r="BT867" s="96"/>
      <c r="BU867" s="96"/>
      <c r="BV867" s="96"/>
      <c r="BW867" s="96"/>
    </row>
    <row r="868" spans="2:75" ht="18.75" customHeight="1">
      <c r="B868" s="96"/>
      <c r="C868" s="96"/>
      <c r="D868" s="96"/>
      <c r="E868" s="96"/>
      <c r="F868" s="96"/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  <c r="U868" s="96"/>
      <c r="V868" s="96"/>
      <c r="W868" s="96"/>
      <c r="X868" s="96"/>
      <c r="Y868" s="96"/>
      <c r="Z868" s="96"/>
      <c r="AA868" s="96"/>
      <c r="AB868" s="96"/>
      <c r="AC868" s="96"/>
      <c r="AD868" s="96"/>
      <c r="AE868" s="96"/>
      <c r="AF868" s="96"/>
      <c r="AG868" s="96"/>
      <c r="AH868" s="96"/>
      <c r="AI868" s="96"/>
      <c r="AJ868" s="96"/>
      <c r="AK868" s="96"/>
      <c r="AL868" s="96"/>
      <c r="AM868" s="96"/>
      <c r="AN868" s="96"/>
      <c r="AO868" s="96"/>
      <c r="AP868" s="96"/>
      <c r="AQ868" s="96"/>
      <c r="AR868" s="96"/>
      <c r="AS868" s="96"/>
      <c r="AT868" s="96"/>
      <c r="AU868" s="96"/>
      <c r="AV868" s="96"/>
      <c r="AW868" s="96"/>
      <c r="AX868" s="96"/>
      <c r="AY868" s="96"/>
      <c r="AZ868" s="96"/>
      <c r="BA868" s="96"/>
      <c r="BB868" s="96"/>
      <c r="BC868" s="96"/>
      <c r="BD868" s="96"/>
      <c r="BE868" s="96"/>
      <c r="BF868" s="96"/>
      <c r="BG868" s="96"/>
      <c r="BH868" s="96"/>
      <c r="BI868" s="96"/>
      <c r="BJ868" s="96"/>
      <c r="BK868" s="96"/>
      <c r="BL868" s="96"/>
      <c r="BM868" s="96"/>
      <c r="BN868" s="96"/>
      <c r="BO868" s="96"/>
      <c r="BP868" s="96"/>
      <c r="BQ868" s="96"/>
      <c r="BR868" s="96"/>
      <c r="BS868" s="96"/>
      <c r="BT868" s="96"/>
      <c r="BU868" s="96"/>
      <c r="BV868" s="96"/>
      <c r="BW868" s="96"/>
    </row>
    <row r="869" spans="2:75" ht="18.75" customHeight="1">
      <c r="B869" s="96"/>
      <c r="C869" s="96"/>
      <c r="D869" s="96"/>
      <c r="E869" s="96"/>
      <c r="F869" s="96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  <c r="W869" s="96"/>
      <c r="X869" s="96"/>
      <c r="Y869" s="96"/>
      <c r="Z869" s="96"/>
      <c r="AA869" s="96"/>
      <c r="AB869" s="96"/>
      <c r="AC869" s="96"/>
      <c r="AD869" s="96"/>
      <c r="AE869" s="96"/>
      <c r="AF869" s="96"/>
      <c r="AG869" s="96"/>
      <c r="AH869" s="96"/>
      <c r="AI869" s="96"/>
      <c r="AJ869" s="96"/>
      <c r="AK869" s="96"/>
      <c r="AL869" s="96"/>
      <c r="AM869" s="96"/>
      <c r="AN869" s="96"/>
      <c r="AO869" s="96"/>
      <c r="AP869" s="96"/>
      <c r="AQ869" s="96"/>
      <c r="AR869" s="96"/>
      <c r="AS869" s="96"/>
      <c r="AT869" s="96"/>
      <c r="AU869" s="96"/>
      <c r="AV869" s="96"/>
      <c r="AW869" s="96"/>
      <c r="AX869" s="96"/>
      <c r="AY869" s="96"/>
      <c r="AZ869" s="96"/>
      <c r="BA869" s="96"/>
      <c r="BB869" s="96"/>
      <c r="BC869" s="96"/>
      <c r="BD869" s="96"/>
      <c r="BE869" s="96"/>
      <c r="BF869" s="96"/>
      <c r="BG869" s="96"/>
      <c r="BH869" s="96"/>
      <c r="BI869" s="96"/>
      <c r="BJ869" s="96"/>
      <c r="BK869" s="96"/>
      <c r="BL869" s="96"/>
      <c r="BM869" s="96"/>
      <c r="BN869" s="96"/>
      <c r="BO869" s="96"/>
      <c r="BP869" s="96"/>
      <c r="BQ869" s="96"/>
      <c r="BR869" s="96"/>
      <c r="BS869" s="96"/>
      <c r="BT869" s="96"/>
      <c r="BU869" s="96"/>
      <c r="BV869" s="96"/>
      <c r="BW869" s="96"/>
    </row>
    <row r="870" spans="2:75" ht="18.75" customHeight="1">
      <c r="B870" s="96"/>
      <c r="C870" s="96"/>
      <c r="D870" s="96"/>
      <c r="E870" s="96"/>
      <c r="F870" s="96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  <c r="W870" s="96"/>
      <c r="X870" s="96"/>
      <c r="Y870" s="96"/>
      <c r="Z870" s="96"/>
      <c r="AA870" s="96"/>
      <c r="AB870" s="96"/>
      <c r="AC870" s="96"/>
      <c r="AD870" s="96"/>
      <c r="AE870" s="96"/>
      <c r="AF870" s="96"/>
      <c r="AG870" s="96"/>
      <c r="AH870" s="96"/>
      <c r="AI870" s="96"/>
      <c r="AJ870" s="96"/>
      <c r="AK870" s="96"/>
      <c r="AL870" s="96"/>
      <c r="AM870" s="96"/>
      <c r="AN870" s="96"/>
      <c r="AO870" s="96"/>
      <c r="AP870" s="96"/>
      <c r="AQ870" s="96"/>
      <c r="AR870" s="96"/>
      <c r="AS870" s="96"/>
      <c r="AT870" s="96"/>
      <c r="AU870" s="96"/>
      <c r="AV870" s="96"/>
      <c r="AW870" s="96"/>
      <c r="AX870" s="96"/>
      <c r="AY870" s="96"/>
      <c r="AZ870" s="96"/>
      <c r="BA870" s="96"/>
      <c r="BB870" s="96"/>
      <c r="BC870" s="96"/>
      <c r="BD870" s="96"/>
      <c r="BE870" s="96"/>
      <c r="BF870" s="96"/>
      <c r="BG870" s="96"/>
      <c r="BH870" s="96"/>
      <c r="BI870" s="96"/>
      <c r="BJ870" s="96"/>
      <c r="BK870" s="96"/>
      <c r="BL870" s="96"/>
      <c r="BM870" s="96"/>
      <c r="BN870" s="96"/>
      <c r="BO870" s="96"/>
      <c r="BP870" s="96"/>
      <c r="BQ870" s="96"/>
      <c r="BR870" s="96"/>
      <c r="BS870" s="96"/>
      <c r="BT870" s="96"/>
      <c r="BU870" s="96"/>
      <c r="BV870" s="96"/>
      <c r="BW870" s="96"/>
    </row>
    <row r="871" spans="2:75" ht="18.75" customHeight="1">
      <c r="B871" s="96"/>
      <c r="C871" s="96"/>
      <c r="D871" s="96"/>
      <c r="E871" s="96"/>
      <c r="F871" s="96"/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  <c r="U871" s="96"/>
      <c r="V871" s="96"/>
      <c r="W871" s="96"/>
      <c r="X871" s="96"/>
      <c r="Y871" s="96"/>
      <c r="Z871" s="96"/>
      <c r="AA871" s="96"/>
      <c r="AB871" s="96"/>
      <c r="AC871" s="96"/>
      <c r="AD871" s="96"/>
      <c r="AE871" s="96"/>
      <c r="AF871" s="96"/>
      <c r="AG871" s="96"/>
      <c r="AH871" s="96"/>
      <c r="AI871" s="96"/>
      <c r="AJ871" s="96"/>
      <c r="AK871" s="96"/>
      <c r="AL871" s="96"/>
      <c r="AM871" s="96"/>
      <c r="AN871" s="96"/>
      <c r="AO871" s="96"/>
      <c r="AP871" s="96"/>
      <c r="AQ871" s="96"/>
      <c r="AR871" s="96"/>
      <c r="AS871" s="96"/>
      <c r="AT871" s="96"/>
      <c r="AU871" s="96"/>
      <c r="AV871" s="96"/>
      <c r="AW871" s="96"/>
      <c r="AX871" s="96"/>
      <c r="AY871" s="96"/>
      <c r="AZ871" s="96"/>
      <c r="BA871" s="96"/>
      <c r="BB871" s="96"/>
      <c r="BC871" s="96"/>
      <c r="BD871" s="96"/>
      <c r="BE871" s="96"/>
      <c r="BF871" s="96"/>
      <c r="BG871" s="96"/>
      <c r="BH871" s="96"/>
      <c r="BI871" s="96"/>
      <c r="BJ871" s="96"/>
      <c r="BK871" s="96"/>
      <c r="BL871" s="96"/>
      <c r="BM871" s="96"/>
      <c r="BN871" s="96"/>
      <c r="BO871" s="96"/>
      <c r="BP871" s="96"/>
      <c r="BQ871" s="96"/>
      <c r="BR871" s="96"/>
      <c r="BS871" s="96"/>
      <c r="BT871" s="96"/>
      <c r="BU871" s="96"/>
      <c r="BV871" s="96"/>
      <c r="BW871" s="96"/>
    </row>
    <row r="872" spans="2:75" ht="18.75" customHeight="1">
      <c r="B872" s="96"/>
      <c r="C872" s="96"/>
      <c r="D872" s="96"/>
      <c r="E872" s="96"/>
      <c r="F872" s="96"/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  <c r="U872" s="96"/>
      <c r="V872" s="96"/>
      <c r="W872" s="96"/>
      <c r="X872" s="96"/>
      <c r="Y872" s="96"/>
      <c r="Z872" s="96"/>
      <c r="AA872" s="96"/>
      <c r="AB872" s="96"/>
      <c r="AC872" s="96"/>
      <c r="AD872" s="96"/>
      <c r="AE872" s="96"/>
      <c r="AF872" s="96"/>
      <c r="AG872" s="96"/>
      <c r="AH872" s="96"/>
      <c r="AI872" s="96"/>
      <c r="AJ872" s="96"/>
      <c r="AK872" s="96"/>
      <c r="AL872" s="96"/>
      <c r="AM872" s="96"/>
      <c r="AN872" s="96"/>
      <c r="AO872" s="96"/>
      <c r="AP872" s="96"/>
      <c r="AQ872" s="96"/>
      <c r="AR872" s="96"/>
      <c r="AS872" s="96"/>
      <c r="AT872" s="96"/>
      <c r="AU872" s="96"/>
      <c r="AV872" s="96"/>
      <c r="AW872" s="96"/>
      <c r="AX872" s="96"/>
      <c r="AY872" s="96"/>
      <c r="AZ872" s="96"/>
      <c r="BA872" s="96"/>
      <c r="BB872" s="96"/>
      <c r="BC872" s="96"/>
      <c r="BD872" s="96"/>
      <c r="BE872" s="96"/>
      <c r="BF872" s="96"/>
      <c r="BG872" s="96"/>
      <c r="BH872" s="96"/>
      <c r="BI872" s="96"/>
      <c r="BJ872" s="96"/>
      <c r="BK872" s="96"/>
      <c r="BL872" s="96"/>
      <c r="BM872" s="96"/>
      <c r="BN872" s="96"/>
      <c r="BO872" s="96"/>
      <c r="BP872" s="96"/>
      <c r="BQ872" s="96"/>
      <c r="BR872" s="96"/>
      <c r="BS872" s="96"/>
      <c r="BT872" s="96"/>
      <c r="BU872" s="96"/>
      <c r="BV872" s="96"/>
      <c r="BW872" s="96"/>
    </row>
    <row r="873" spans="2:75" ht="18.75" customHeight="1">
      <c r="B873" s="96"/>
      <c r="C873" s="96"/>
      <c r="D873" s="96"/>
      <c r="E873" s="96"/>
      <c r="F873" s="96"/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  <c r="U873" s="96"/>
      <c r="V873" s="96"/>
      <c r="W873" s="96"/>
      <c r="X873" s="96"/>
      <c r="Y873" s="96"/>
      <c r="Z873" s="96"/>
      <c r="AA873" s="96"/>
      <c r="AB873" s="96"/>
      <c r="AC873" s="96"/>
      <c r="AD873" s="96"/>
      <c r="AE873" s="96"/>
      <c r="AF873" s="96"/>
      <c r="AG873" s="96"/>
      <c r="AH873" s="96"/>
      <c r="AI873" s="96"/>
      <c r="AJ873" s="96"/>
      <c r="AK873" s="96"/>
      <c r="AL873" s="96"/>
      <c r="AM873" s="96"/>
      <c r="AN873" s="96"/>
      <c r="AO873" s="96"/>
      <c r="AP873" s="96"/>
      <c r="AQ873" s="96"/>
      <c r="AR873" s="96"/>
      <c r="AS873" s="96"/>
      <c r="AT873" s="96"/>
      <c r="AU873" s="96"/>
      <c r="AV873" s="96"/>
      <c r="AW873" s="96"/>
      <c r="AX873" s="96"/>
      <c r="AY873" s="96"/>
      <c r="AZ873" s="96"/>
      <c r="BA873" s="96"/>
      <c r="BB873" s="96"/>
      <c r="BC873" s="96"/>
      <c r="BD873" s="96"/>
      <c r="BE873" s="96"/>
      <c r="BF873" s="96"/>
      <c r="BG873" s="96"/>
      <c r="BH873" s="96"/>
      <c r="BI873" s="96"/>
      <c r="BJ873" s="96"/>
      <c r="BK873" s="96"/>
      <c r="BL873" s="96"/>
      <c r="BM873" s="96"/>
      <c r="BN873" s="96"/>
      <c r="BO873" s="96"/>
      <c r="BP873" s="96"/>
      <c r="BQ873" s="96"/>
      <c r="BR873" s="96"/>
      <c r="BS873" s="96"/>
      <c r="BT873" s="96"/>
      <c r="BU873" s="96"/>
      <c r="BV873" s="96"/>
      <c r="BW873" s="96"/>
    </row>
    <row r="874" spans="2:75" ht="18.75" customHeight="1">
      <c r="B874" s="96"/>
      <c r="C874" s="96"/>
      <c r="D874" s="96"/>
      <c r="E874" s="96"/>
      <c r="F874" s="96"/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  <c r="U874" s="96"/>
      <c r="V874" s="96"/>
      <c r="W874" s="96"/>
      <c r="X874" s="96"/>
      <c r="Y874" s="96"/>
      <c r="Z874" s="96"/>
      <c r="AA874" s="96"/>
      <c r="AB874" s="96"/>
      <c r="AC874" s="96"/>
      <c r="AD874" s="96"/>
      <c r="AE874" s="96"/>
      <c r="AF874" s="96"/>
      <c r="AG874" s="96"/>
      <c r="AH874" s="96"/>
      <c r="AI874" s="96"/>
      <c r="AJ874" s="96"/>
      <c r="AK874" s="96"/>
      <c r="AL874" s="96"/>
      <c r="AM874" s="96"/>
      <c r="AN874" s="96"/>
      <c r="AO874" s="96"/>
      <c r="AP874" s="96"/>
      <c r="AQ874" s="96"/>
      <c r="AR874" s="96"/>
      <c r="AS874" s="96"/>
      <c r="AT874" s="96"/>
      <c r="AU874" s="96"/>
      <c r="AV874" s="96"/>
      <c r="AW874" s="96"/>
      <c r="AX874" s="96"/>
      <c r="AY874" s="96"/>
      <c r="AZ874" s="96"/>
      <c r="BA874" s="96"/>
      <c r="BB874" s="96"/>
      <c r="BC874" s="96"/>
      <c r="BD874" s="96"/>
      <c r="BE874" s="96"/>
      <c r="BF874" s="96"/>
      <c r="BG874" s="96"/>
      <c r="BH874" s="96"/>
      <c r="BI874" s="96"/>
      <c r="BJ874" s="96"/>
      <c r="BK874" s="96"/>
      <c r="BL874" s="96"/>
      <c r="BM874" s="96"/>
      <c r="BN874" s="96"/>
      <c r="BO874" s="96"/>
      <c r="BP874" s="96"/>
      <c r="BQ874" s="96"/>
      <c r="BR874" s="96"/>
      <c r="BS874" s="96"/>
      <c r="BT874" s="96"/>
      <c r="BU874" s="96"/>
      <c r="BV874" s="96"/>
      <c r="BW874" s="96"/>
    </row>
    <row r="875" spans="2:75" ht="18.75" customHeight="1">
      <c r="B875" s="96"/>
      <c r="C875" s="96"/>
      <c r="D875" s="96"/>
      <c r="E875" s="96"/>
      <c r="F875" s="96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  <c r="W875" s="96"/>
      <c r="X875" s="96"/>
      <c r="Y875" s="96"/>
      <c r="Z875" s="96"/>
      <c r="AA875" s="96"/>
      <c r="AB875" s="96"/>
      <c r="AC875" s="96"/>
      <c r="AD875" s="96"/>
      <c r="AE875" s="96"/>
      <c r="AF875" s="96"/>
      <c r="AG875" s="96"/>
      <c r="AH875" s="96"/>
      <c r="AI875" s="96"/>
      <c r="AJ875" s="96"/>
      <c r="AK875" s="96"/>
      <c r="AL875" s="96"/>
      <c r="AM875" s="96"/>
      <c r="AN875" s="96"/>
      <c r="AO875" s="96"/>
      <c r="AP875" s="96"/>
      <c r="AQ875" s="96"/>
      <c r="AR875" s="96"/>
      <c r="AS875" s="96"/>
      <c r="AT875" s="96"/>
      <c r="AU875" s="96"/>
      <c r="AV875" s="96"/>
      <c r="AW875" s="96"/>
      <c r="AX875" s="96"/>
      <c r="AY875" s="96"/>
      <c r="AZ875" s="96"/>
      <c r="BA875" s="96"/>
      <c r="BB875" s="96"/>
      <c r="BC875" s="96"/>
      <c r="BD875" s="96"/>
      <c r="BE875" s="96"/>
      <c r="BF875" s="96"/>
      <c r="BG875" s="96"/>
      <c r="BH875" s="96"/>
      <c r="BI875" s="96"/>
      <c r="BJ875" s="96"/>
      <c r="BK875" s="96"/>
      <c r="BL875" s="96"/>
      <c r="BM875" s="96"/>
      <c r="BN875" s="96"/>
      <c r="BO875" s="96"/>
      <c r="BP875" s="96"/>
      <c r="BQ875" s="96"/>
      <c r="BR875" s="96"/>
      <c r="BS875" s="96"/>
      <c r="BT875" s="96"/>
      <c r="BU875" s="96"/>
      <c r="BV875" s="96"/>
      <c r="BW875" s="96"/>
    </row>
    <row r="876" spans="2:75" ht="18.75" customHeight="1">
      <c r="B876" s="96"/>
      <c r="C876" s="96"/>
      <c r="D876" s="96"/>
      <c r="E876" s="96"/>
      <c r="F876" s="96"/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  <c r="U876" s="96"/>
      <c r="V876" s="96"/>
      <c r="W876" s="96"/>
      <c r="X876" s="96"/>
      <c r="Y876" s="96"/>
      <c r="Z876" s="96"/>
      <c r="AA876" s="96"/>
      <c r="AB876" s="96"/>
      <c r="AC876" s="96"/>
      <c r="AD876" s="96"/>
      <c r="AE876" s="96"/>
      <c r="AF876" s="96"/>
      <c r="AG876" s="96"/>
      <c r="AH876" s="96"/>
      <c r="AI876" s="96"/>
      <c r="AJ876" s="96"/>
      <c r="AK876" s="96"/>
      <c r="AL876" s="96"/>
      <c r="AM876" s="96"/>
      <c r="AN876" s="96"/>
      <c r="AO876" s="96"/>
      <c r="AP876" s="96"/>
      <c r="AQ876" s="96"/>
      <c r="AR876" s="96"/>
      <c r="AS876" s="96"/>
      <c r="AT876" s="96"/>
      <c r="AU876" s="96"/>
      <c r="AV876" s="96"/>
      <c r="AW876" s="96"/>
      <c r="AX876" s="96"/>
      <c r="AY876" s="96"/>
      <c r="AZ876" s="96"/>
      <c r="BA876" s="96"/>
      <c r="BB876" s="96"/>
      <c r="BC876" s="96"/>
      <c r="BD876" s="96"/>
      <c r="BE876" s="96"/>
      <c r="BF876" s="96"/>
      <c r="BG876" s="96"/>
      <c r="BH876" s="96"/>
      <c r="BI876" s="96"/>
      <c r="BJ876" s="96"/>
      <c r="BK876" s="96"/>
      <c r="BL876" s="96"/>
      <c r="BM876" s="96"/>
      <c r="BN876" s="96"/>
      <c r="BO876" s="96"/>
      <c r="BP876" s="96"/>
      <c r="BQ876" s="96"/>
      <c r="BR876" s="96"/>
      <c r="BS876" s="96"/>
      <c r="BT876" s="96"/>
      <c r="BU876" s="96"/>
      <c r="BV876" s="96"/>
      <c r="BW876" s="96"/>
    </row>
    <row r="877" spans="2:75" ht="18.75" customHeight="1">
      <c r="B877" s="96"/>
      <c r="C877" s="96"/>
      <c r="D877" s="96"/>
      <c r="E877" s="96"/>
      <c r="F877" s="96"/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  <c r="U877" s="96"/>
      <c r="V877" s="96"/>
      <c r="W877" s="96"/>
      <c r="X877" s="96"/>
      <c r="Y877" s="96"/>
      <c r="Z877" s="96"/>
      <c r="AA877" s="96"/>
      <c r="AB877" s="96"/>
      <c r="AC877" s="96"/>
      <c r="AD877" s="96"/>
      <c r="AE877" s="96"/>
      <c r="AF877" s="96"/>
      <c r="AG877" s="96"/>
      <c r="AH877" s="96"/>
      <c r="AI877" s="96"/>
      <c r="AJ877" s="96"/>
      <c r="AK877" s="96"/>
      <c r="AL877" s="96"/>
      <c r="AM877" s="96"/>
      <c r="AN877" s="96"/>
      <c r="AO877" s="96"/>
      <c r="AP877" s="96"/>
      <c r="AQ877" s="96"/>
      <c r="AR877" s="96"/>
      <c r="AS877" s="96"/>
      <c r="AT877" s="96"/>
      <c r="AU877" s="96"/>
      <c r="AV877" s="96"/>
      <c r="AW877" s="96"/>
      <c r="AX877" s="96"/>
      <c r="AY877" s="96"/>
      <c r="AZ877" s="96"/>
      <c r="BA877" s="96"/>
      <c r="BB877" s="96"/>
      <c r="BC877" s="96"/>
      <c r="BD877" s="96"/>
      <c r="BE877" s="96"/>
      <c r="BF877" s="96"/>
      <c r="BG877" s="96"/>
      <c r="BH877" s="96"/>
      <c r="BI877" s="96"/>
      <c r="BJ877" s="96"/>
      <c r="BK877" s="96"/>
      <c r="BL877" s="96"/>
      <c r="BM877" s="96"/>
      <c r="BN877" s="96"/>
      <c r="BO877" s="96"/>
      <c r="BP877" s="96"/>
      <c r="BQ877" s="96"/>
      <c r="BR877" s="96"/>
      <c r="BS877" s="96"/>
      <c r="BT877" s="96"/>
      <c r="BU877" s="96"/>
      <c r="BV877" s="96"/>
      <c r="BW877" s="96"/>
    </row>
    <row r="878" spans="2:75" ht="18.75" customHeight="1">
      <c r="B878" s="96"/>
      <c r="C878" s="96"/>
      <c r="D878" s="96"/>
      <c r="E878" s="96"/>
      <c r="F878" s="96"/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  <c r="U878" s="96"/>
      <c r="V878" s="96"/>
      <c r="W878" s="96"/>
      <c r="X878" s="96"/>
      <c r="Y878" s="96"/>
      <c r="Z878" s="96"/>
      <c r="AA878" s="96"/>
      <c r="AB878" s="96"/>
      <c r="AC878" s="96"/>
      <c r="AD878" s="96"/>
      <c r="AE878" s="96"/>
      <c r="AF878" s="96"/>
      <c r="AG878" s="96"/>
      <c r="AH878" s="96"/>
      <c r="AI878" s="96"/>
      <c r="AJ878" s="96"/>
      <c r="AK878" s="96"/>
      <c r="AL878" s="96"/>
      <c r="AM878" s="96"/>
      <c r="AN878" s="96"/>
      <c r="AO878" s="96"/>
      <c r="AP878" s="96"/>
      <c r="AQ878" s="96"/>
      <c r="AR878" s="96"/>
      <c r="AS878" s="96"/>
      <c r="AT878" s="96"/>
      <c r="AU878" s="96"/>
      <c r="AV878" s="96"/>
      <c r="AW878" s="96"/>
      <c r="AX878" s="96"/>
      <c r="AY878" s="96"/>
      <c r="AZ878" s="96"/>
      <c r="BA878" s="96"/>
      <c r="BB878" s="96"/>
      <c r="BC878" s="96"/>
      <c r="BD878" s="96"/>
      <c r="BE878" s="96"/>
      <c r="BF878" s="96"/>
      <c r="BG878" s="96"/>
      <c r="BH878" s="96"/>
      <c r="BI878" s="96"/>
      <c r="BJ878" s="96"/>
      <c r="BK878" s="96"/>
      <c r="BL878" s="96"/>
      <c r="BM878" s="96"/>
      <c r="BN878" s="96"/>
      <c r="BO878" s="96"/>
      <c r="BP878" s="96"/>
      <c r="BQ878" s="96"/>
      <c r="BR878" s="96"/>
      <c r="BS878" s="96"/>
      <c r="BT878" s="96"/>
      <c r="BU878" s="96"/>
      <c r="BV878" s="96"/>
      <c r="BW878" s="96"/>
    </row>
    <row r="879" spans="2:75" ht="18.75" customHeight="1">
      <c r="B879" s="96"/>
      <c r="C879" s="96"/>
      <c r="D879" s="96"/>
      <c r="E879" s="96"/>
      <c r="F879" s="96"/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  <c r="U879" s="96"/>
      <c r="V879" s="96"/>
      <c r="W879" s="96"/>
      <c r="X879" s="96"/>
      <c r="Y879" s="96"/>
      <c r="Z879" s="96"/>
      <c r="AA879" s="96"/>
      <c r="AB879" s="96"/>
      <c r="AC879" s="96"/>
      <c r="AD879" s="96"/>
      <c r="AE879" s="96"/>
      <c r="AF879" s="96"/>
      <c r="AG879" s="96"/>
      <c r="AH879" s="96"/>
      <c r="AI879" s="96"/>
      <c r="AJ879" s="96"/>
      <c r="AK879" s="96"/>
      <c r="AL879" s="96"/>
      <c r="AM879" s="96"/>
      <c r="AN879" s="96"/>
      <c r="AO879" s="96"/>
      <c r="AP879" s="96"/>
      <c r="AQ879" s="96"/>
      <c r="AR879" s="96"/>
      <c r="AS879" s="96"/>
      <c r="AT879" s="96"/>
      <c r="AU879" s="96"/>
      <c r="AV879" s="96"/>
      <c r="AW879" s="96"/>
      <c r="AX879" s="96"/>
      <c r="AY879" s="96"/>
      <c r="AZ879" s="96"/>
      <c r="BA879" s="96"/>
      <c r="BB879" s="96"/>
      <c r="BC879" s="96"/>
      <c r="BD879" s="96"/>
      <c r="BE879" s="96"/>
      <c r="BF879" s="96"/>
      <c r="BG879" s="96"/>
      <c r="BH879" s="96"/>
      <c r="BI879" s="96"/>
      <c r="BJ879" s="96"/>
      <c r="BK879" s="96"/>
      <c r="BL879" s="96"/>
      <c r="BM879" s="96"/>
      <c r="BN879" s="96"/>
      <c r="BO879" s="96"/>
      <c r="BP879" s="96"/>
      <c r="BQ879" s="96"/>
      <c r="BR879" s="96"/>
      <c r="BS879" s="96"/>
      <c r="BT879" s="96"/>
      <c r="BU879" s="96"/>
      <c r="BV879" s="96"/>
      <c r="BW879" s="96"/>
    </row>
    <row r="880" spans="2:75" ht="18.75" customHeight="1">
      <c r="B880" s="96"/>
      <c r="C880" s="96"/>
      <c r="D880" s="96"/>
      <c r="E880" s="96"/>
      <c r="F880" s="96"/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  <c r="U880" s="96"/>
      <c r="V880" s="96"/>
      <c r="W880" s="96"/>
      <c r="X880" s="96"/>
      <c r="Y880" s="96"/>
      <c r="Z880" s="96"/>
      <c r="AA880" s="96"/>
      <c r="AB880" s="96"/>
      <c r="AC880" s="96"/>
      <c r="AD880" s="96"/>
      <c r="AE880" s="96"/>
      <c r="AF880" s="96"/>
      <c r="AG880" s="96"/>
      <c r="AH880" s="96"/>
      <c r="AI880" s="96"/>
      <c r="AJ880" s="96"/>
      <c r="AK880" s="96"/>
      <c r="AL880" s="96"/>
      <c r="AM880" s="96"/>
      <c r="AN880" s="96"/>
      <c r="AO880" s="96"/>
      <c r="AP880" s="96"/>
      <c r="AQ880" s="96"/>
      <c r="AR880" s="96"/>
      <c r="AS880" s="96"/>
      <c r="AT880" s="96"/>
      <c r="AU880" s="96"/>
      <c r="AV880" s="96"/>
      <c r="AW880" s="96"/>
      <c r="AX880" s="96"/>
      <c r="AY880" s="96"/>
      <c r="AZ880" s="96"/>
      <c r="BA880" s="96"/>
      <c r="BB880" s="96"/>
      <c r="BC880" s="96"/>
      <c r="BD880" s="96"/>
      <c r="BE880" s="96"/>
      <c r="BF880" s="96"/>
      <c r="BG880" s="96"/>
      <c r="BH880" s="96"/>
      <c r="BI880" s="96"/>
      <c r="BJ880" s="96"/>
      <c r="BK880" s="96"/>
      <c r="BL880" s="96"/>
      <c r="BM880" s="96"/>
      <c r="BN880" s="96"/>
      <c r="BO880" s="96"/>
      <c r="BP880" s="96"/>
      <c r="BQ880" s="96"/>
      <c r="BR880" s="96"/>
      <c r="BS880" s="96"/>
      <c r="BT880" s="96"/>
      <c r="BU880" s="96"/>
      <c r="BV880" s="96"/>
      <c r="BW880" s="96"/>
    </row>
    <row r="881" spans="2:75" ht="18.75" customHeight="1">
      <c r="B881" s="96"/>
      <c r="C881" s="96"/>
      <c r="D881" s="96"/>
      <c r="E881" s="96"/>
      <c r="F881" s="96"/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  <c r="U881" s="96"/>
      <c r="V881" s="96"/>
      <c r="W881" s="96"/>
      <c r="X881" s="96"/>
      <c r="Y881" s="96"/>
      <c r="Z881" s="96"/>
      <c r="AA881" s="96"/>
      <c r="AB881" s="96"/>
      <c r="AC881" s="96"/>
      <c r="AD881" s="96"/>
      <c r="AE881" s="96"/>
      <c r="AF881" s="96"/>
      <c r="AG881" s="96"/>
      <c r="AH881" s="96"/>
      <c r="AI881" s="96"/>
      <c r="AJ881" s="96"/>
      <c r="AK881" s="96"/>
      <c r="AL881" s="96"/>
      <c r="AM881" s="96"/>
      <c r="AN881" s="96"/>
      <c r="AO881" s="96"/>
      <c r="AP881" s="96"/>
      <c r="AQ881" s="96"/>
      <c r="AR881" s="96"/>
      <c r="AS881" s="96"/>
      <c r="AT881" s="96"/>
      <c r="AU881" s="96"/>
      <c r="AV881" s="96"/>
      <c r="AW881" s="96"/>
      <c r="AX881" s="96"/>
      <c r="AY881" s="96"/>
      <c r="AZ881" s="96"/>
      <c r="BA881" s="96"/>
      <c r="BB881" s="96"/>
      <c r="BC881" s="96"/>
      <c r="BD881" s="96"/>
      <c r="BE881" s="96"/>
      <c r="BF881" s="96"/>
      <c r="BG881" s="96"/>
      <c r="BH881" s="96"/>
      <c r="BI881" s="96"/>
      <c r="BJ881" s="96"/>
      <c r="BK881" s="96"/>
      <c r="BL881" s="96"/>
      <c r="BM881" s="96"/>
      <c r="BN881" s="96"/>
      <c r="BO881" s="96"/>
      <c r="BP881" s="96"/>
      <c r="BQ881" s="96"/>
      <c r="BR881" s="96"/>
      <c r="BS881" s="96"/>
      <c r="BT881" s="96"/>
      <c r="BU881" s="96"/>
      <c r="BV881" s="96"/>
      <c r="BW881" s="96"/>
    </row>
    <row r="882" spans="2:75" ht="18.75" customHeight="1">
      <c r="B882" s="96"/>
      <c r="C882" s="96"/>
      <c r="D882" s="96"/>
      <c r="E882" s="96"/>
      <c r="F882" s="96"/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  <c r="U882" s="96"/>
      <c r="V882" s="96"/>
      <c r="W882" s="96"/>
      <c r="X882" s="96"/>
      <c r="Y882" s="96"/>
      <c r="Z882" s="96"/>
      <c r="AA882" s="96"/>
      <c r="AB882" s="96"/>
      <c r="AC882" s="96"/>
      <c r="AD882" s="96"/>
      <c r="AE882" s="96"/>
      <c r="AF882" s="96"/>
      <c r="AG882" s="96"/>
      <c r="AH882" s="96"/>
      <c r="AI882" s="96"/>
      <c r="AJ882" s="96"/>
      <c r="AK882" s="96"/>
      <c r="AL882" s="96"/>
      <c r="AM882" s="96"/>
      <c r="AN882" s="96"/>
      <c r="AO882" s="96"/>
      <c r="AP882" s="96"/>
      <c r="AQ882" s="96"/>
      <c r="AR882" s="96"/>
      <c r="AS882" s="96"/>
      <c r="AT882" s="96"/>
      <c r="AU882" s="96"/>
      <c r="AV882" s="96"/>
      <c r="AW882" s="96"/>
      <c r="AX882" s="96"/>
      <c r="AY882" s="96"/>
      <c r="AZ882" s="96"/>
      <c r="BA882" s="96"/>
      <c r="BB882" s="96"/>
      <c r="BC882" s="96"/>
      <c r="BD882" s="96"/>
      <c r="BE882" s="96"/>
      <c r="BF882" s="96"/>
      <c r="BG882" s="96"/>
      <c r="BH882" s="96"/>
      <c r="BI882" s="96"/>
      <c r="BJ882" s="96"/>
      <c r="BK882" s="96"/>
      <c r="BL882" s="96"/>
      <c r="BM882" s="96"/>
      <c r="BN882" s="96"/>
      <c r="BO882" s="96"/>
      <c r="BP882" s="96"/>
      <c r="BQ882" s="96"/>
      <c r="BR882" s="96"/>
      <c r="BS882" s="96"/>
      <c r="BT882" s="96"/>
      <c r="BU882" s="96"/>
      <c r="BV882" s="96"/>
      <c r="BW882" s="96"/>
    </row>
    <row r="883" spans="2:75" ht="18.75" customHeight="1">
      <c r="B883" s="96"/>
      <c r="C883" s="96"/>
      <c r="D883" s="96"/>
      <c r="E883" s="96"/>
      <c r="F883" s="96"/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  <c r="U883" s="96"/>
      <c r="V883" s="96"/>
      <c r="W883" s="96"/>
      <c r="X883" s="96"/>
      <c r="Y883" s="96"/>
      <c r="Z883" s="96"/>
      <c r="AA883" s="96"/>
      <c r="AB883" s="96"/>
      <c r="AC883" s="96"/>
      <c r="AD883" s="96"/>
      <c r="AE883" s="96"/>
      <c r="AF883" s="96"/>
      <c r="AG883" s="96"/>
      <c r="AH883" s="96"/>
      <c r="AI883" s="96"/>
      <c r="AJ883" s="96"/>
      <c r="AK883" s="96"/>
      <c r="AL883" s="96"/>
      <c r="AM883" s="96"/>
      <c r="AN883" s="96"/>
      <c r="AO883" s="96"/>
      <c r="AP883" s="96"/>
      <c r="AQ883" s="96"/>
      <c r="AR883" s="96"/>
      <c r="AS883" s="96"/>
      <c r="AT883" s="96"/>
      <c r="AU883" s="96"/>
      <c r="AV883" s="96"/>
      <c r="AW883" s="96"/>
      <c r="AX883" s="96"/>
      <c r="AY883" s="96"/>
      <c r="AZ883" s="96"/>
      <c r="BA883" s="96"/>
      <c r="BB883" s="96"/>
      <c r="BC883" s="96"/>
      <c r="BD883" s="96"/>
      <c r="BE883" s="96"/>
      <c r="BF883" s="96"/>
      <c r="BG883" s="96"/>
      <c r="BH883" s="96"/>
      <c r="BI883" s="96"/>
      <c r="BJ883" s="96"/>
      <c r="BK883" s="96"/>
      <c r="BL883" s="96"/>
      <c r="BM883" s="96"/>
      <c r="BN883" s="96"/>
      <c r="BO883" s="96"/>
      <c r="BP883" s="96"/>
      <c r="BQ883" s="96"/>
      <c r="BR883" s="96"/>
      <c r="BS883" s="96"/>
      <c r="BT883" s="96"/>
      <c r="BU883" s="96"/>
      <c r="BV883" s="96"/>
      <c r="BW883" s="96"/>
    </row>
    <row r="884" spans="2:75" ht="18.75" customHeight="1">
      <c r="B884" s="96"/>
      <c r="C884" s="96"/>
      <c r="D884" s="96"/>
      <c r="E884" s="96"/>
      <c r="F884" s="96"/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  <c r="U884" s="96"/>
      <c r="V884" s="96"/>
      <c r="W884" s="96"/>
      <c r="X884" s="96"/>
      <c r="Y884" s="96"/>
      <c r="Z884" s="96"/>
      <c r="AA884" s="96"/>
      <c r="AB884" s="96"/>
      <c r="AC884" s="96"/>
      <c r="AD884" s="96"/>
      <c r="AE884" s="96"/>
      <c r="AF884" s="96"/>
      <c r="AG884" s="96"/>
      <c r="AH884" s="96"/>
      <c r="AI884" s="96"/>
      <c r="AJ884" s="96"/>
      <c r="AK884" s="96"/>
      <c r="AL884" s="96"/>
      <c r="AM884" s="96"/>
      <c r="AN884" s="96"/>
      <c r="AO884" s="96"/>
      <c r="AP884" s="96"/>
      <c r="AQ884" s="96"/>
      <c r="AR884" s="96"/>
      <c r="AS884" s="96"/>
      <c r="AT884" s="96"/>
      <c r="AU884" s="96"/>
      <c r="AV884" s="96"/>
      <c r="AW884" s="96"/>
      <c r="AX884" s="96"/>
      <c r="AY884" s="96"/>
      <c r="AZ884" s="96"/>
      <c r="BA884" s="96"/>
      <c r="BB884" s="96"/>
      <c r="BC884" s="96"/>
      <c r="BD884" s="96"/>
      <c r="BE884" s="96"/>
      <c r="BF884" s="96"/>
      <c r="BG884" s="96"/>
      <c r="BH884" s="96"/>
      <c r="BI884" s="96"/>
      <c r="BJ884" s="96"/>
      <c r="BK884" s="96"/>
      <c r="BL884" s="96"/>
      <c r="BM884" s="96"/>
      <c r="BN884" s="96"/>
      <c r="BO884" s="96"/>
      <c r="BP884" s="96"/>
      <c r="BQ884" s="96"/>
      <c r="BR884" s="96"/>
      <c r="BS884" s="96"/>
      <c r="BT884" s="96"/>
      <c r="BU884" s="96"/>
      <c r="BV884" s="96"/>
      <c r="BW884" s="96"/>
    </row>
    <row r="885" spans="2:75" ht="18.75" customHeight="1">
      <c r="B885" s="96"/>
      <c r="C885" s="96"/>
      <c r="D885" s="96"/>
      <c r="E885" s="96"/>
      <c r="F885" s="96"/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  <c r="U885" s="96"/>
      <c r="V885" s="96"/>
      <c r="W885" s="96"/>
      <c r="X885" s="96"/>
      <c r="Y885" s="96"/>
      <c r="Z885" s="96"/>
      <c r="AA885" s="96"/>
      <c r="AB885" s="96"/>
      <c r="AC885" s="96"/>
      <c r="AD885" s="96"/>
      <c r="AE885" s="96"/>
      <c r="AF885" s="96"/>
      <c r="AG885" s="96"/>
      <c r="AH885" s="96"/>
      <c r="AI885" s="96"/>
      <c r="AJ885" s="96"/>
      <c r="AK885" s="96"/>
      <c r="AL885" s="96"/>
      <c r="AM885" s="96"/>
      <c r="AN885" s="96"/>
      <c r="AO885" s="96"/>
      <c r="AP885" s="96"/>
      <c r="AQ885" s="96"/>
      <c r="AR885" s="96"/>
      <c r="AS885" s="96"/>
      <c r="AT885" s="96"/>
      <c r="AU885" s="96"/>
      <c r="AV885" s="96"/>
      <c r="AW885" s="96"/>
      <c r="AX885" s="96"/>
      <c r="AY885" s="96"/>
      <c r="AZ885" s="96"/>
      <c r="BA885" s="96"/>
      <c r="BB885" s="96"/>
      <c r="BC885" s="96"/>
      <c r="BD885" s="96"/>
      <c r="BE885" s="96"/>
      <c r="BF885" s="96"/>
      <c r="BG885" s="96"/>
      <c r="BH885" s="96"/>
      <c r="BI885" s="96"/>
      <c r="BJ885" s="96"/>
      <c r="BK885" s="96"/>
      <c r="BL885" s="96"/>
      <c r="BM885" s="96"/>
      <c r="BN885" s="96"/>
      <c r="BO885" s="96"/>
      <c r="BP885" s="96"/>
      <c r="BQ885" s="96"/>
      <c r="BR885" s="96"/>
      <c r="BS885" s="96"/>
      <c r="BT885" s="96"/>
      <c r="BU885" s="96"/>
      <c r="BV885" s="96"/>
      <c r="BW885" s="96"/>
    </row>
    <row r="886" spans="2:75" ht="18.75" customHeight="1">
      <c r="B886" s="96"/>
      <c r="C886" s="96"/>
      <c r="D886" s="96"/>
      <c r="E886" s="96"/>
      <c r="F886" s="96"/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  <c r="U886" s="96"/>
      <c r="V886" s="96"/>
      <c r="W886" s="96"/>
      <c r="X886" s="96"/>
      <c r="Y886" s="96"/>
      <c r="Z886" s="96"/>
      <c r="AA886" s="96"/>
      <c r="AB886" s="96"/>
      <c r="AC886" s="96"/>
      <c r="AD886" s="96"/>
      <c r="AE886" s="96"/>
      <c r="AF886" s="96"/>
      <c r="AG886" s="96"/>
      <c r="AH886" s="96"/>
      <c r="AI886" s="96"/>
      <c r="AJ886" s="96"/>
      <c r="AK886" s="96"/>
      <c r="AL886" s="96"/>
      <c r="AM886" s="96"/>
      <c r="AN886" s="96"/>
      <c r="AO886" s="96"/>
      <c r="AP886" s="96"/>
      <c r="AQ886" s="96"/>
      <c r="AR886" s="96"/>
      <c r="AS886" s="96"/>
      <c r="AT886" s="96"/>
      <c r="AU886" s="96"/>
      <c r="AV886" s="96"/>
      <c r="AW886" s="96"/>
      <c r="AX886" s="96"/>
      <c r="AY886" s="96"/>
      <c r="AZ886" s="96"/>
      <c r="BA886" s="96"/>
      <c r="BB886" s="96"/>
      <c r="BC886" s="96"/>
      <c r="BD886" s="96"/>
      <c r="BE886" s="96"/>
      <c r="BF886" s="96"/>
      <c r="BG886" s="96"/>
      <c r="BH886" s="96"/>
      <c r="BI886" s="96"/>
      <c r="BJ886" s="96"/>
      <c r="BK886" s="96"/>
      <c r="BL886" s="96"/>
      <c r="BM886" s="96"/>
      <c r="BN886" s="96"/>
      <c r="BO886" s="96"/>
      <c r="BP886" s="96"/>
      <c r="BQ886" s="96"/>
      <c r="BR886" s="96"/>
      <c r="BS886" s="96"/>
      <c r="BT886" s="96"/>
      <c r="BU886" s="96"/>
      <c r="BV886" s="96"/>
      <c r="BW886" s="96"/>
    </row>
    <row r="887" spans="2:75" ht="18.75" customHeight="1">
      <c r="B887" s="96"/>
      <c r="C887" s="96"/>
      <c r="D887" s="96"/>
      <c r="E887" s="96"/>
      <c r="F887" s="96"/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  <c r="U887" s="96"/>
      <c r="V887" s="96"/>
      <c r="W887" s="96"/>
      <c r="X887" s="96"/>
      <c r="Y887" s="96"/>
      <c r="Z887" s="96"/>
      <c r="AA887" s="96"/>
      <c r="AB887" s="96"/>
      <c r="AC887" s="96"/>
      <c r="AD887" s="96"/>
      <c r="AE887" s="96"/>
      <c r="AF887" s="96"/>
      <c r="AG887" s="96"/>
      <c r="AH887" s="96"/>
      <c r="AI887" s="96"/>
      <c r="AJ887" s="96"/>
      <c r="AK887" s="96"/>
      <c r="AL887" s="96"/>
      <c r="AM887" s="96"/>
      <c r="AN887" s="96"/>
      <c r="AO887" s="96"/>
      <c r="AP887" s="96"/>
      <c r="AQ887" s="96"/>
      <c r="AR887" s="96"/>
      <c r="AS887" s="96"/>
      <c r="AT887" s="96"/>
      <c r="AU887" s="96"/>
      <c r="AV887" s="96"/>
      <c r="AW887" s="96"/>
      <c r="AX887" s="96"/>
      <c r="AY887" s="96"/>
      <c r="AZ887" s="96"/>
      <c r="BA887" s="96"/>
      <c r="BB887" s="96"/>
      <c r="BC887" s="96"/>
      <c r="BD887" s="96"/>
      <c r="BE887" s="96"/>
      <c r="BF887" s="96"/>
      <c r="BG887" s="96"/>
      <c r="BH887" s="96"/>
      <c r="BI887" s="96"/>
      <c r="BJ887" s="96"/>
      <c r="BK887" s="96"/>
      <c r="BL887" s="96"/>
      <c r="BM887" s="96"/>
      <c r="BN887" s="96"/>
      <c r="BO887" s="96"/>
      <c r="BP887" s="96"/>
      <c r="BQ887" s="96"/>
      <c r="BR887" s="96"/>
      <c r="BS887" s="96"/>
      <c r="BT887" s="96"/>
      <c r="BU887" s="96"/>
      <c r="BV887" s="96"/>
      <c r="BW887" s="96"/>
    </row>
    <row r="888" spans="2:75" ht="18.75" customHeight="1">
      <c r="B888" s="96"/>
      <c r="C888" s="96"/>
      <c r="D888" s="96"/>
      <c r="E888" s="96"/>
      <c r="F888" s="96"/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  <c r="U888" s="96"/>
      <c r="V888" s="96"/>
      <c r="W888" s="96"/>
      <c r="X888" s="96"/>
      <c r="Y888" s="96"/>
      <c r="Z888" s="96"/>
      <c r="AA888" s="96"/>
      <c r="AB888" s="96"/>
      <c r="AC888" s="96"/>
      <c r="AD888" s="96"/>
      <c r="AE888" s="96"/>
      <c r="AF888" s="96"/>
      <c r="AG888" s="96"/>
      <c r="AH888" s="96"/>
      <c r="AI888" s="96"/>
      <c r="AJ888" s="96"/>
      <c r="AK888" s="96"/>
      <c r="AL888" s="96"/>
      <c r="AM888" s="96"/>
      <c r="AN888" s="96"/>
      <c r="AO888" s="96"/>
      <c r="AP888" s="96"/>
      <c r="AQ888" s="96"/>
      <c r="AR888" s="96"/>
      <c r="AS888" s="96"/>
      <c r="AT888" s="96"/>
      <c r="AU888" s="96"/>
      <c r="AV888" s="96"/>
      <c r="AW888" s="96"/>
      <c r="AX888" s="96"/>
      <c r="AY888" s="96"/>
      <c r="AZ888" s="96"/>
      <c r="BA888" s="96"/>
      <c r="BB888" s="96"/>
      <c r="BC888" s="96"/>
      <c r="BD888" s="96"/>
      <c r="BE888" s="96"/>
      <c r="BF888" s="96"/>
      <c r="BG888" s="96"/>
      <c r="BH888" s="96"/>
      <c r="BI888" s="96"/>
      <c r="BJ888" s="96"/>
      <c r="BK888" s="96"/>
      <c r="BL888" s="96"/>
      <c r="BM888" s="96"/>
      <c r="BN888" s="96"/>
      <c r="BO888" s="96"/>
      <c r="BP888" s="96"/>
      <c r="BQ888" s="96"/>
      <c r="BR888" s="96"/>
      <c r="BS888" s="96"/>
      <c r="BT888" s="96"/>
      <c r="BU888" s="96"/>
      <c r="BV888" s="96"/>
      <c r="BW888" s="96"/>
    </row>
    <row r="889" spans="2:75" ht="18.75" customHeight="1">
      <c r="B889" s="96"/>
      <c r="C889" s="96"/>
      <c r="D889" s="96"/>
      <c r="E889" s="96"/>
      <c r="F889" s="96"/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  <c r="U889" s="96"/>
      <c r="V889" s="96"/>
      <c r="W889" s="96"/>
      <c r="X889" s="96"/>
      <c r="Y889" s="96"/>
      <c r="Z889" s="96"/>
      <c r="AA889" s="96"/>
      <c r="AB889" s="96"/>
      <c r="AC889" s="96"/>
      <c r="AD889" s="96"/>
      <c r="AE889" s="96"/>
      <c r="AF889" s="96"/>
      <c r="AG889" s="96"/>
      <c r="AH889" s="96"/>
      <c r="AI889" s="96"/>
      <c r="AJ889" s="96"/>
      <c r="AK889" s="96"/>
      <c r="AL889" s="96"/>
      <c r="AM889" s="96"/>
      <c r="AN889" s="96"/>
      <c r="AO889" s="96"/>
      <c r="AP889" s="96"/>
      <c r="AQ889" s="96"/>
      <c r="AR889" s="96"/>
      <c r="AS889" s="96"/>
      <c r="AT889" s="96"/>
      <c r="AU889" s="96"/>
      <c r="AV889" s="96"/>
      <c r="AW889" s="96"/>
      <c r="AX889" s="96"/>
      <c r="AY889" s="96"/>
      <c r="AZ889" s="96"/>
      <c r="BA889" s="96"/>
      <c r="BB889" s="96"/>
      <c r="BC889" s="96"/>
      <c r="BD889" s="96"/>
      <c r="BE889" s="96"/>
      <c r="BF889" s="96"/>
      <c r="BG889" s="96"/>
      <c r="BH889" s="96"/>
      <c r="BI889" s="96"/>
      <c r="BJ889" s="96"/>
      <c r="BK889" s="96"/>
      <c r="BL889" s="96"/>
      <c r="BM889" s="96"/>
      <c r="BN889" s="96"/>
      <c r="BO889" s="96"/>
      <c r="BP889" s="96"/>
      <c r="BQ889" s="96"/>
      <c r="BR889" s="96"/>
      <c r="BS889" s="96"/>
      <c r="BT889" s="96"/>
      <c r="BU889" s="96"/>
      <c r="BV889" s="96"/>
      <c r="BW889" s="96"/>
    </row>
    <row r="890" spans="2:75" ht="18.75" customHeight="1">
      <c r="B890" s="96"/>
      <c r="C890" s="96"/>
      <c r="D890" s="96"/>
      <c r="E890" s="96"/>
      <c r="F890" s="96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  <c r="W890" s="96"/>
      <c r="X890" s="96"/>
      <c r="Y890" s="96"/>
      <c r="Z890" s="96"/>
      <c r="AA890" s="96"/>
      <c r="AB890" s="96"/>
      <c r="AC890" s="96"/>
      <c r="AD890" s="96"/>
      <c r="AE890" s="96"/>
      <c r="AF890" s="96"/>
      <c r="AG890" s="96"/>
      <c r="AH890" s="96"/>
      <c r="AI890" s="96"/>
      <c r="AJ890" s="96"/>
      <c r="AK890" s="96"/>
      <c r="AL890" s="96"/>
      <c r="AM890" s="96"/>
      <c r="AN890" s="96"/>
      <c r="AO890" s="96"/>
      <c r="AP890" s="96"/>
      <c r="AQ890" s="96"/>
      <c r="AR890" s="96"/>
      <c r="AS890" s="96"/>
      <c r="AT890" s="96"/>
      <c r="AU890" s="96"/>
      <c r="AV890" s="96"/>
      <c r="AW890" s="96"/>
      <c r="AX890" s="96"/>
      <c r="AY890" s="96"/>
      <c r="AZ890" s="96"/>
      <c r="BA890" s="96"/>
      <c r="BB890" s="96"/>
      <c r="BC890" s="96"/>
      <c r="BD890" s="96"/>
      <c r="BE890" s="96"/>
      <c r="BF890" s="96"/>
      <c r="BG890" s="96"/>
      <c r="BH890" s="96"/>
      <c r="BI890" s="96"/>
      <c r="BJ890" s="96"/>
      <c r="BK890" s="96"/>
      <c r="BL890" s="96"/>
      <c r="BM890" s="96"/>
      <c r="BN890" s="96"/>
      <c r="BO890" s="96"/>
      <c r="BP890" s="96"/>
      <c r="BQ890" s="96"/>
      <c r="BR890" s="96"/>
      <c r="BS890" s="96"/>
      <c r="BT890" s="96"/>
      <c r="BU890" s="96"/>
      <c r="BV890" s="96"/>
      <c r="BW890" s="96"/>
    </row>
    <row r="891" spans="2:75" ht="18.75" customHeight="1">
      <c r="B891" s="96"/>
      <c r="C891" s="96"/>
      <c r="D891" s="96"/>
      <c r="E891" s="96"/>
      <c r="F891" s="96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  <c r="W891" s="96"/>
      <c r="X891" s="96"/>
      <c r="Y891" s="96"/>
      <c r="Z891" s="96"/>
      <c r="AA891" s="96"/>
      <c r="AB891" s="96"/>
      <c r="AC891" s="96"/>
      <c r="AD891" s="96"/>
      <c r="AE891" s="96"/>
      <c r="AF891" s="96"/>
      <c r="AG891" s="96"/>
      <c r="AH891" s="96"/>
      <c r="AI891" s="96"/>
      <c r="AJ891" s="96"/>
      <c r="AK891" s="96"/>
      <c r="AL891" s="96"/>
      <c r="AM891" s="96"/>
      <c r="AN891" s="96"/>
      <c r="AO891" s="96"/>
      <c r="AP891" s="96"/>
      <c r="AQ891" s="96"/>
      <c r="AR891" s="96"/>
      <c r="AS891" s="96"/>
      <c r="AT891" s="96"/>
      <c r="AU891" s="96"/>
      <c r="AV891" s="96"/>
      <c r="AW891" s="96"/>
      <c r="AX891" s="96"/>
      <c r="AY891" s="96"/>
      <c r="AZ891" s="96"/>
      <c r="BA891" s="96"/>
      <c r="BB891" s="96"/>
      <c r="BC891" s="96"/>
      <c r="BD891" s="96"/>
      <c r="BE891" s="96"/>
      <c r="BF891" s="96"/>
      <c r="BG891" s="96"/>
      <c r="BH891" s="96"/>
      <c r="BI891" s="96"/>
      <c r="BJ891" s="96"/>
      <c r="BK891" s="96"/>
      <c r="BL891" s="96"/>
      <c r="BM891" s="96"/>
      <c r="BN891" s="96"/>
      <c r="BO891" s="96"/>
      <c r="BP891" s="96"/>
      <c r="BQ891" s="96"/>
      <c r="BR891" s="96"/>
      <c r="BS891" s="96"/>
      <c r="BT891" s="96"/>
      <c r="BU891" s="96"/>
      <c r="BV891" s="96"/>
      <c r="BW891" s="96"/>
    </row>
    <row r="892" spans="2:75" ht="18.75" customHeight="1">
      <c r="B892" s="96"/>
      <c r="C892" s="96"/>
      <c r="D892" s="96"/>
      <c r="E892" s="96"/>
      <c r="F892" s="96"/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  <c r="U892" s="96"/>
      <c r="V892" s="96"/>
      <c r="W892" s="96"/>
      <c r="X892" s="96"/>
      <c r="Y892" s="96"/>
      <c r="Z892" s="96"/>
      <c r="AA892" s="96"/>
      <c r="AB892" s="96"/>
      <c r="AC892" s="96"/>
      <c r="AD892" s="96"/>
      <c r="AE892" s="96"/>
      <c r="AF892" s="96"/>
      <c r="AG892" s="96"/>
      <c r="AH892" s="96"/>
      <c r="AI892" s="96"/>
      <c r="AJ892" s="96"/>
      <c r="AK892" s="96"/>
      <c r="AL892" s="96"/>
      <c r="AM892" s="96"/>
      <c r="AN892" s="96"/>
      <c r="AO892" s="96"/>
      <c r="AP892" s="96"/>
      <c r="AQ892" s="96"/>
      <c r="AR892" s="96"/>
      <c r="AS892" s="96"/>
      <c r="AT892" s="96"/>
      <c r="AU892" s="96"/>
      <c r="AV892" s="96"/>
      <c r="AW892" s="96"/>
      <c r="AX892" s="96"/>
      <c r="AY892" s="96"/>
      <c r="AZ892" s="96"/>
      <c r="BA892" s="96"/>
      <c r="BB892" s="96"/>
      <c r="BC892" s="96"/>
      <c r="BD892" s="96"/>
      <c r="BE892" s="96"/>
      <c r="BF892" s="96"/>
      <c r="BG892" s="96"/>
      <c r="BH892" s="96"/>
      <c r="BI892" s="96"/>
      <c r="BJ892" s="96"/>
      <c r="BK892" s="96"/>
      <c r="BL892" s="96"/>
      <c r="BM892" s="96"/>
      <c r="BN892" s="96"/>
      <c r="BO892" s="96"/>
      <c r="BP892" s="96"/>
      <c r="BQ892" s="96"/>
      <c r="BR892" s="96"/>
      <c r="BS892" s="96"/>
      <c r="BT892" s="96"/>
      <c r="BU892" s="96"/>
      <c r="BV892" s="96"/>
      <c r="BW892" s="96"/>
    </row>
    <row r="893" spans="2:75" ht="18.75" customHeight="1">
      <c r="B893" s="96"/>
      <c r="C893" s="96"/>
      <c r="D893" s="96"/>
      <c r="E893" s="96"/>
      <c r="F893" s="96"/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  <c r="U893" s="96"/>
      <c r="V893" s="96"/>
      <c r="W893" s="96"/>
      <c r="X893" s="96"/>
      <c r="Y893" s="96"/>
      <c r="Z893" s="96"/>
      <c r="AA893" s="96"/>
      <c r="AB893" s="96"/>
      <c r="AC893" s="96"/>
      <c r="AD893" s="96"/>
      <c r="AE893" s="96"/>
      <c r="AF893" s="96"/>
      <c r="AG893" s="96"/>
      <c r="AH893" s="96"/>
      <c r="AI893" s="96"/>
      <c r="AJ893" s="96"/>
      <c r="AK893" s="96"/>
      <c r="AL893" s="96"/>
      <c r="AM893" s="96"/>
      <c r="AN893" s="96"/>
      <c r="AO893" s="96"/>
      <c r="AP893" s="96"/>
      <c r="AQ893" s="96"/>
      <c r="AR893" s="96"/>
      <c r="AS893" s="96"/>
      <c r="AT893" s="96"/>
      <c r="AU893" s="96"/>
      <c r="AV893" s="96"/>
      <c r="AW893" s="96"/>
      <c r="AX893" s="96"/>
      <c r="AY893" s="96"/>
      <c r="AZ893" s="96"/>
      <c r="BA893" s="96"/>
      <c r="BB893" s="96"/>
      <c r="BC893" s="96"/>
      <c r="BD893" s="96"/>
      <c r="BE893" s="96"/>
      <c r="BF893" s="96"/>
      <c r="BG893" s="96"/>
      <c r="BH893" s="96"/>
      <c r="BI893" s="96"/>
      <c r="BJ893" s="96"/>
      <c r="BK893" s="96"/>
      <c r="BL893" s="96"/>
      <c r="BM893" s="96"/>
      <c r="BN893" s="96"/>
      <c r="BO893" s="96"/>
      <c r="BP893" s="96"/>
      <c r="BQ893" s="96"/>
      <c r="BR893" s="96"/>
      <c r="BS893" s="96"/>
      <c r="BT893" s="96"/>
      <c r="BU893" s="96"/>
      <c r="BV893" s="96"/>
      <c r="BW893" s="96"/>
    </row>
    <row r="894" spans="2:75" ht="18.75" customHeight="1">
      <c r="B894" s="96"/>
      <c r="C894" s="96"/>
      <c r="D894" s="96"/>
      <c r="E894" s="96"/>
      <c r="F894" s="96"/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/>
      <c r="U894" s="96"/>
      <c r="V894" s="96"/>
      <c r="W894" s="96"/>
      <c r="X894" s="96"/>
      <c r="Y894" s="96"/>
      <c r="Z894" s="96"/>
      <c r="AA894" s="96"/>
      <c r="AB894" s="96"/>
      <c r="AC894" s="96"/>
      <c r="AD894" s="96"/>
      <c r="AE894" s="96"/>
      <c r="AF894" s="96"/>
      <c r="AG894" s="96"/>
      <c r="AH894" s="96"/>
      <c r="AI894" s="96"/>
      <c r="AJ894" s="96"/>
      <c r="AK894" s="96"/>
      <c r="AL894" s="96"/>
      <c r="AM894" s="96"/>
      <c r="AN894" s="96"/>
      <c r="AO894" s="96"/>
      <c r="AP894" s="96"/>
      <c r="AQ894" s="96"/>
      <c r="AR894" s="96"/>
      <c r="AS894" s="96"/>
      <c r="AT894" s="96"/>
      <c r="AU894" s="96"/>
      <c r="AV894" s="96"/>
      <c r="AW894" s="96"/>
      <c r="AX894" s="96"/>
      <c r="AY894" s="96"/>
      <c r="AZ894" s="96"/>
      <c r="BA894" s="96"/>
      <c r="BB894" s="96"/>
      <c r="BC894" s="96"/>
      <c r="BD894" s="96"/>
      <c r="BE894" s="96"/>
      <c r="BF894" s="96"/>
      <c r="BG894" s="96"/>
      <c r="BH894" s="96"/>
      <c r="BI894" s="96"/>
      <c r="BJ894" s="96"/>
      <c r="BK894" s="96"/>
      <c r="BL894" s="96"/>
      <c r="BM894" s="96"/>
      <c r="BN894" s="96"/>
      <c r="BO894" s="96"/>
      <c r="BP894" s="96"/>
      <c r="BQ894" s="96"/>
      <c r="BR894" s="96"/>
      <c r="BS894" s="96"/>
      <c r="BT894" s="96"/>
      <c r="BU894" s="96"/>
      <c r="BV894" s="96"/>
      <c r="BW894" s="96"/>
    </row>
    <row r="895" spans="2:75" ht="18.75" customHeight="1">
      <c r="B895" s="96"/>
      <c r="C895" s="96"/>
      <c r="D895" s="96"/>
      <c r="E895" s="96"/>
      <c r="F895" s="96"/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  <c r="V895" s="96"/>
      <c r="W895" s="96"/>
      <c r="X895" s="96"/>
      <c r="Y895" s="96"/>
      <c r="Z895" s="96"/>
      <c r="AA895" s="96"/>
      <c r="AB895" s="96"/>
      <c r="AC895" s="96"/>
      <c r="AD895" s="96"/>
      <c r="AE895" s="96"/>
      <c r="AF895" s="96"/>
      <c r="AG895" s="96"/>
      <c r="AH895" s="96"/>
      <c r="AI895" s="96"/>
      <c r="AJ895" s="96"/>
      <c r="AK895" s="96"/>
      <c r="AL895" s="96"/>
      <c r="AM895" s="96"/>
      <c r="AN895" s="96"/>
      <c r="AO895" s="96"/>
      <c r="AP895" s="96"/>
      <c r="AQ895" s="96"/>
      <c r="AR895" s="96"/>
      <c r="AS895" s="96"/>
      <c r="AT895" s="96"/>
      <c r="AU895" s="96"/>
      <c r="AV895" s="96"/>
      <c r="AW895" s="96"/>
      <c r="AX895" s="96"/>
      <c r="AY895" s="96"/>
      <c r="AZ895" s="96"/>
      <c r="BA895" s="96"/>
      <c r="BB895" s="96"/>
      <c r="BC895" s="96"/>
      <c r="BD895" s="96"/>
      <c r="BE895" s="96"/>
      <c r="BF895" s="96"/>
      <c r="BG895" s="96"/>
      <c r="BH895" s="96"/>
      <c r="BI895" s="96"/>
      <c r="BJ895" s="96"/>
      <c r="BK895" s="96"/>
      <c r="BL895" s="96"/>
      <c r="BM895" s="96"/>
      <c r="BN895" s="96"/>
      <c r="BO895" s="96"/>
      <c r="BP895" s="96"/>
      <c r="BQ895" s="96"/>
      <c r="BR895" s="96"/>
      <c r="BS895" s="96"/>
      <c r="BT895" s="96"/>
      <c r="BU895" s="96"/>
      <c r="BV895" s="96"/>
      <c r="BW895" s="96"/>
    </row>
    <row r="896" spans="2:75" ht="18.75" customHeight="1">
      <c r="B896" s="96"/>
      <c r="C896" s="96"/>
      <c r="D896" s="96"/>
      <c r="E896" s="96"/>
      <c r="F896" s="96"/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  <c r="V896" s="96"/>
      <c r="W896" s="96"/>
      <c r="X896" s="96"/>
      <c r="Y896" s="96"/>
      <c r="Z896" s="96"/>
      <c r="AA896" s="96"/>
      <c r="AB896" s="96"/>
      <c r="AC896" s="96"/>
      <c r="AD896" s="96"/>
      <c r="AE896" s="96"/>
      <c r="AF896" s="96"/>
      <c r="AG896" s="96"/>
      <c r="AH896" s="96"/>
      <c r="AI896" s="96"/>
      <c r="AJ896" s="96"/>
      <c r="AK896" s="96"/>
      <c r="AL896" s="96"/>
      <c r="AM896" s="96"/>
      <c r="AN896" s="96"/>
      <c r="AO896" s="96"/>
      <c r="AP896" s="96"/>
      <c r="AQ896" s="96"/>
      <c r="AR896" s="96"/>
      <c r="AS896" s="96"/>
      <c r="AT896" s="96"/>
      <c r="AU896" s="96"/>
      <c r="AV896" s="96"/>
      <c r="AW896" s="96"/>
      <c r="AX896" s="96"/>
      <c r="AY896" s="96"/>
      <c r="AZ896" s="96"/>
      <c r="BA896" s="96"/>
      <c r="BB896" s="96"/>
      <c r="BC896" s="96"/>
      <c r="BD896" s="96"/>
      <c r="BE896" s="96"/>
      <c r="BF896" s="96"/>
      <c r="BG896" s="96"/>
      <c r="BH896" s="96"/>
      <c r="BI896" s="96"/>
      <c r="BJ896" s="96"/>
      <c r="BK896" s="96"/>
      <c r="BL896" s="96"/>
      <c r="BM896" s="96"/>
      <c r="BN896" s="96"/>
      <c r="BO896" s="96"/>
      <c r="BP896" s="96"/>
      <c r="BQ896" s="96"/>
      <c r="BR896" s="96"/>
      <c r="BS896" s="96"/>
      <c r="BT896" s="96"/>
      <c r="BU896" s="96"/>
      <c r="BV896" s="96"/>
      <c r="BW896" s="96"/>
    </row>
    <row r="897" spans="2:75" ht="18.75" customHeight="1">
      <c r="B897" s="96"/>
      <c r="C897" s="96"/>
      <c r="D897" s="96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96"/>
      <c r="AA897" s="96"/>
      <c r="AB897" s="96"/>
      <c r="AC897" s="96"/>
      <c r="AD897" s="96"/>
      <c r="AE897" s="96"/>
      <c r="AF897" s="96"/>
      <c r="AG897" s="96"/>
      <c r="AH897" s="96"/>
      <c r="AI897" s="96"/>
      <c r="AJ897" s="96"/>
      <c r="AK897" s="96"/>
      <c r="AL897" s="96"/>
      <c r="AM897" s="96"/>
      <c r="AN897" s="96"/>
      <c r="AO897" s="96"/>
      <c r="AP897" s="96"/>
      <c r="AQ897" s="96"/>
      <c r="AR897" s="96"/>
      <c r="AS897" s="96"/>
      <c r="AT897" s="96"/>
      <c r="AU897" s="96"/>
      <c r="AV897" s="96"/>
      <c r="AW897" s="96"/>
      <c r="AX897" s="96"/>
      <c r="AY897" s="96"/>
      <c r="AZ897" s="96"/>
      <c r="BA897" s="96"/>
      <c r="BB897" s="96"/>
      <c r="BC897" s="96"/>
      <c r="BD897" s="96"/>
      <c r="BE897" s="96"/>
      <c r="BF897" s="96"/>
      <c r="BG897" s="96"/>
      <c r="BH897" s="96"/>
      <c r="BI897" s="96"/>
      <c r="BJ897" s="96"/>
      <c r="BK897" s="96"/>
      <c r="BL897" s="96"/>
      <c r="BM897" s="96"/>
      <c r="BN897" s="96"/>
      <c r="BO897" s="96"/>
      <c r="BP897" s="96"/>
      <c r="BQ897" s="96"/>
      <c r="BR897" s="96"/>
      <c r="BS897" s="96"/>
      <c r="BT897" s="96"/>
      <c r="BU897" s="96"/>
      <c r="BV897" s="96"/>
      <c r="BW897" s="96"/>
    </row>
    <row r="898" spans="2:75" ht="18.75" customHeight="1">
      <c r="B898" s="96"/>
      <c r="C898" s="96"/>
      <c r="D898" s="96"/>
      <c r="E898" s="96"/>
      <c r="F898" s="96"/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  <c r="U898" s="96"/>
      <c r="V898" s="96"/>
      <c r="W898" s="96"/>
      <c r="X898" s="96"/>
      <c r="Y898" s="96"/>
      <c r="Z898" s="96"/>
      <c r="AA898" s="96"/>
      <c r="AB898" s="96"/>
      <c r="AC898" s="96"/>
      <c r="AD898" s="96"/>
      <c r="AE898" s="96"/>
      <c r="AF898" s="96"/>
      <c r="AG898" s="96"/>
      <c r="AH898" s="96"/>
      <c r="AI898" s="96"/>
      <c r="AJ898" s="96"/>
      <c r="AK898" s="96"/>
      <c r="AL898" s="96"/>
      <c r="AM898" s="96"/>
      <c r="AN898" s="96"/>
      <c r="AO898" s="96"/>
      <c r="AP898" s="96"/>
      <c r="AQ898" s="96"/>
      <c r="AR898" s="96"/>
      <c r="AS898" s="96"/>
      <c r="AT898" s="96"/>
      <c r="AU898" s="96"/>
      <c r="AV898" s="96"/>
      <c r="AW898" s="96"/>
      <c r="AX898" s="96"/>
      <c r="AY898" s="96"/>
      <c r="AZ898" s="96"/>
      <c r="BA898" s="96"/>
      <c r="BB898" s="96"/>
      <c r="BC898" s="96"/>
      <c r="BD898" s="96"/>
      <c r="BE898" s="96"/>
      <c r="BF898" s="96"/>
      <c r="BG898" s="96"/>
      <c r="BH898" s="96"/>
      <c r="BI898" s="96"/>
      <c r="BJ898" s="96"/>
      <c r="BK898" s="96"/>
      <c r="BL898" s="96"/>
      <c r="BM898" s="96"/>
      <c r="BN898" s="96"/>
      <c r="BO898" s="96"/>
      <c r="BP898" s="96"/>
      <c r="BQ898" s="96"/>
      <c r="BR898" s="96"/>
      <c r="BS898" s="96"/>
      <c r="BT898" s="96"/>
      <c r="BU898" s="96"/>
      <c r="BV898" s="96"/>
      <c r="BW898" s="96"/>
    </row>
    <row r="899" spans="2:75" ht="18.75" customHeight="1">
      <c r="B899" s="96"/>
      <c r="C899" s="96"/>
      <c r="D899" s="96"/>
      <c r="E899" s="96"/>
      <c r="F899" s="96"/>
      <c r="G899" s="96"/>
      <c r="H899" s="96"/>
      <c r="I899" s="96"/>
      <c r="J899" s="96"/>
      <c r="K899" s="96"/>
      <c r="L899" s="96"/>
      <c r="M899" s="96"/>
      <c r="N899" s="96"/>
      <c r="O899" s="96"/>
      <c r="P899" s="96"/>
      <c r="Q899" s="96"/>
      <c r="R899" s="96"/>
      <c r="S899" s="96"/>
      <c r="T899" s="96"/>
      <c r="U899" s="96"/>
      <c r="V899" s="96"/>
      <c r="W899" s="96"/>
      <c r="X899" s="96"/>
      <c r="Y899" s="96"/>
      <c r="Z899" s="96"/>
      <c r="AA899" s="96"/>
      <c r="AB899" s="96"/>
      <c r="AC899" s="96"/>
      <c r="AD899" s="96"/>
      <c r="AE899" s="96"/>
      <c r="AF899" s="96"/>
      <c r="AG899" s="96"/>
      <c r="AH899" s="96"/>
      <c r="AI899" s="96"/>
      <c r="AJ899" s="96"/>
      <c r="AK899" s="96"/>
      <c r="AL899" s="96"/>
      <c r="AM899" s="96"/>
      <c r="AN899" s="96"/>
      <c r="AO899" s="96"/>
      <c r="AP899" s="96"/>
      <c r="AQ899" s="96"/>
      <c r="AR899" s="96"/>
      <c r="AS899" s="96"/>
      <c r="AT899" s="96"/>
      <c r="AU899" s="96"/>
      <c r="AV899" s="96"/>
      <c r="AW899" s="96"/>
      <c r="AX899" s="96"/>
      <c r="AY899" s="96"/>
      <c r="AZ899" s="96"/>
      <c r="BA899" s="96"/>
      <c r="BB899" s="96"/>
      <c r="BC899" s="96"/>
      <c r="BD899" s="96"/>
      <c r="BE899" s="96"/>
      <c r="BF899" s="96"/>
      <c r="BG899" s="96"/>
      <c r="BH899" s="96"/>
      <c r="BI899" s="96"/>
      <c r="BJ899" s="96"/>
      <c r="BK899" s="96"/>
      <c r="BL899" s="96"/>
      <c r="BM899" s="96"/>
      <c r="BN899" s="96"/>
      <c r="BO899" s="96"/>
      <c r="BP899" s="96"/>
      <c r="BQ899" s="96"/>
      <c r="BR899" s="96"/>
      <c r="BS899" s="96"/>
      <c r="BT899" s="96"/>
      <c r="BU899" s="96"/>
      <c r="BV899" s="96"/>
      <c r="BW899" s="96"/>
    </row>
    <row r="900" spans="2:75" ht="18.75" customHeight="1">
      <c r="B900" s="96"/>
      <c r="C900" s="96"/>
      <c r="D900" s="96"/>
      <c r="E900" s="96"/>
      <c r="F900" s="96"/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  <c r="U900" s="96"/>
      <c r="V900" s="96"/>
      <c r="W900" s="96"/>
      <c r="X900" s="96"/>
      <c r="Y900" s="96"/>
      <c r="Z900" s="96"/>
      <c r="AA900" s="96"/>
      <c r="AB900" s="96"/>
      <c r="AC900" s="96"/>
      <c r="AD900" s="96"/>
      <c r="AE900" s="96"/>
      <c r="AF900" s="96"/>
      <c r="AG900" s="96"/>
      <c r="AH900" s="96"/>
      <c r="AI900" s="96"/>
      <c r="AJ900" s="96"/>
      <c r="AK900" s="96"/>
      <c r="AL900" s="96"/>
      <c r="AM900" s="96"/>
      <c r="AN900" s="96"/>
      <c r="AO900" s="96"/>
      <c r="AP900" s="96"/>
      <c r="AQ900" s="96"/>
      <c r="AR900" s="96"/>
      <c r="AS900" s="96"/>
      <c r="AT900" s="96"/>
      <c r="AU900" s="96"/>
      <c r="AV900" s="96"/>
      <c r="AW900" s="96"/>
      <c r="AX900" s="96"/>
      <c r="AY900" s="96"/>
      <c r="AZ900" s="96"/>
      <c r="BA900" s="96"/>
      <c r="BB900" s="96"/>
      <c r="BC900" s="96"/>
      <c r="BD900" s="96"/>
      <c r="BE900" s="96"/>
      <c r="BF900" s="96"/>
      <c r="BG900" s="96"/>
      <c r="BH900" s="96"/>
      <c r="BI900" s="96"/>
      <c r="BJ900" s="96"/>
      <c r="BK900" s="96"/>
      <c r="BL900" s="96"/>
      <c r="BM900" s="96"/>
      <c r="BN900" s="96"/>
      <c r="BO900" s="96"/>
      <c r="BP900" s="96"/>
      <c r="BQ900" s="96"/>
      <c r="BR900" s="96"/>
      <c r="BS900" s="96"/>
      <c r="BT900" s="96"/>
      <c r="BU900" s="96"/>
      <c r="BV900" s="96"/>
      <c r="BW900" s="96"/>
    </row>
    <row r="901" spans="2:75" ht="18.75" customHeight="1">
      <c r="B901" s="96"/>
      <c r="C901" s="96"/>
      <c r="D901" s="96"/>
      <c r="E901" s="96"/>
      <c r="F901" s="96"/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  <c r="U901" s="96"/>
      <c r="V901" s="96"/>
      <c r="W901" s="96"/>
      <c r="X901" s="96"/>
      <c r="Y901" s="96"/>
      <c r="Z901" s="96"/>
      <c r="AA901" s="96"/>
      <c r="AB901" s="96"/>
      <c r="AC901" s="96"/>
      <c r="AD901" s="96"/>
      <c r="AE901" s="96"/>
      <c r="AF901" s="96"/>
      <c r="AG901" s="96"/>
      <c r="AH901" s="96"/>
      <c r="AI901" s="96"/>
      <c r="AJ901" s="96"/>
      <c r="AK901" s="96"/>
      <c r="AL901" s="96"/>
      <c r="AM901" s="96"/>
      <c r="AN901" s="96"/>
      <c r="AO901" s="96"/>
      <c r="AP901" s="96"/>
      <c r="AQ901" s="96"/>
      <c r="AR901" s="96"/>
      <c r="AS901" s="96"/>
      <c r="AT901" s="96"/>
      <c r="AU901" s="96"/>
      <c r="AV901" s="96"/>
      <c r="AW901" s="96"/>
      <c r="AX901" s="96"/>
      <c r="AY901" s="96"/>
      <c r="AZ901" s="96"/>
      <c r="BA901" s="96"/>
      <c r="BB901" s="96"/>
      <c r="BC901" s="96"/>
      <c r="BD901" s="96"/>
      <c r="BE901" s="96"/>
      <c r="BF901" s="96"/>
      <c r="BG901" s="96"/>
      <c r="BH901" s="96"/>
      <c r="BI901" s="96"/>
      <c r="BJ901" s="96"/>
      <c r="BK901" s="96"/>
      <c r="BL901" s="96"/>
      <c r="BM901" s="96"/>
      <c r="BN901" s="96"/>
      <c r="BO901" s="96"/>
      <c r="BP901" s="96"/>
      <c r="BQ901" s="96"/>
      <c r="BR901" s="96"/>
      <c r="BS901" s="96"/>
      <c r="BT901" s="96"/>
      <c r="BU901" s="96"/>
      <c r="BV901" s="96"/>
      <c r="BW901" s="96"/>
    </row>
    <row r="902" spans="2:75" ht="18.75" customHeight="1">
      <c r="B902" s="96"/>
      <c r="C902" s="96"/>
      <c r="D902" s="96"/>
      <c r="E902" s="96"/>
      <c r="F902" s="96"/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  <c r="U902" s="96"/>
      <c r="V902" s="96"/>
      <c r="W902" s="96"/>
      <c r="X902" s="96"/>
      <c r="Y902" s="96"/>
      <c r="Z902" s="96"/>
      <c r="AA902" s="96"/>
      <c r="AB902" s="96"/>
      <c r="AC902" s="96"/>
      <c r="AD902" s="96"/>
      <c r="AE902" s="96"/>
      <c r="AF902" s="96"/>
      <c r="AG902" s="96"/>
      <c r="AH902" s="96"/>
      <c r="AI902" s="96"/>
      <c r="AJ902" s="96"/>
      <c r="AK902" s="96"/>
      <c r="AL902" s="96"/>
      <c r="AM902" s="96"/>
      <c r="AN902" s="96"/>
      <c r="AO902" s="96"/>
      <c r="AP902" s="96"/>
      <c r="AQ902" s="96"/>
      <c r="AR902" s="96"/>
      <c r="AS902" s="96"/>
      <c r="AT902" s="96"/>
      <c r="AU902" s="96"/>
      <c r="AV902" s="96"/>
      <c r="AW902" s="96"/>
      <c r="AX902" s="96"/>
      <c r="AY902" s="96"/>
      <c r="AZ902" s="96"/>
      <c r="BA902" s="96"/>
      <c r="BB902" s="96"/>
      <c r="BC902" s="96"/>
      <c r="BD902" s="96"/>
      <c r="BE902" s="96"/>
      <c r="BF902" s="96"/>
      <c r="BG902" s="96"/>
      <c r="BH902" s="96"/>
      <c r="BI902" s="96"/>
      <c r="BJ902" s="96"/>
      <c r="BK902" s="96"/>
      <c r="BL902" s="96"/>
      <c r="BM902" s="96"/>
      <c r="BN902" s="96"/>
      <c r="BO902" s="96"/>
      <c r="BP902" s="96"/>
      <c r="BQ902" s="96"/>
      <c r="BR902" s="96"/>
      <c r="BS902" s="96"/>
      <c r="BT902" s="96"/>
      <c r="BU902" s="96"/>
      <c r="BV902" s="96"/>
      <c r="BW902" s="96"/>
    </row>
    <row r="903" spans="2:75" ht="18.75" customHeight="1">
      <c r="B903" s="96"/>
      <c r="C903" s="96"/>
      <c r="D903" s="96"/>
      <c r="E903" s="96"/>
      <c r="F903" s="96"/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  <c r="U903" s="96"/>
      <c r="V903" s="96"/>
      <c r="W903" s="96"/>
      <c r="X903" s="96"/>
      <c r="Y903" s="96"/>
      <c r="Z903" s="96"/>
      <c r="AA903" s="96"/>
      <c r="AB903" s="96"/>
      <c r="AC903" s="96"/>
      <c r="AD903" s="96"/>
      <c r="AE903" s="96"/>
      <c r="AF903" s="96"/>
      <c r="AG903" s="96"/>
      <c r="AH903" s="96"/>
      <c r="AI903" s="96"/>
      <c r="AJ903" s="96"/>
      <c r="AK903" s="96"/>
      <c r="AL903" s="96"/>
      <c r="AM903" s="96"/>
      <c r="AN903" s="96"/>
      <c r="AO903" s="96"/>
      <c r="AP903" s="96"/>
      <c r="AQ903" s="96"/>
      <c r="AR903" s="96"/>
      <c r="AS903" s="96"/>
      <c r="AT903" s="96"/>
      <c r="AU903" s="96"/>
      <c r="AV903" s="96"/>
      <c r="AW903" s="96"/>
      <c r="AX903" s="96"/>
      <c r="AY903" s="96"/>
      <c r="AZ903" s="96"/>
      <c r="BA903" s="96"/>
      <c r="BB903" s="96"/>
      <c r="BC903" s="96"/>
      <c r="BD903" s="96"/>
      <c r="BE903" s="96"/>
      <c r="BF903" s="96"/>
      <c r="BG903" s="96"/>
      <c r="BH903" s="96"/>
      <c r="BI903" s="96"/>
      <c r="BJ903" s="96"/>
      <c r="BK903" s="96"/>
      <c r="BL903" s="96"/>
      <c r="BM903" s="96"/>
      <c r="BN903" s="96"/>
      <c r="BO903" s="96"/>
      <c r="BP903" s="96"/>
      <c r="BQ903" s="96"/>
      <c r="BR903" s="96"/>
      <c r="BS903" s="96"/>
      <c r="BT903" s="96"/>
      <c r="BU903" s="96"/>
      <c r="BV903" s="96"/>
      <c r="BW903" s="96"/>
    </row>
    <row r="904" spans="2:75" ht="18.75" customHeight="1">
      <c r="B904" s="96"/>
      <c r="C904" s="96"/>
      <c r="D904" s="96"/>
      <c r="E904" s="96"/>
      <c r="F904" s="96"/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  <c r="U904" s="96"/>
      <c r="V904" s="96"/>
      <c r="W904" s="96"/>
      <c r="X904" s="96"/>
      <c r="Y904" s="96"/>
      <c r="Z904" s="96"/>
      <c r="AA904" s="96"/>
      <c r="AB904" s="96"/>
      <c r="AC904" s="96"/>
      <c r="AD904" s="96"/>
      <c r="AE904" s="96"/>
      <c r="AF904" s="96"/>
      <c r="AG904" s="96"/>
      <c r="AH904" s="96"/>
      <c r="AI904" s="96"/>
      <c r="AJ904" s="96"/>
      <c r="AK904" s="96"/>
      <c r="AL904" s="96"/>
      <c r="AM904" s="96"/>
      <c r="AN904" s="96"/>
      <c r="AO904" s="96"/>
      <c r="AP904" s="96"/>
      <c r="AQ904" s="96"/>
      <c r="AR904" s="96"/>
      <c r="AS904" s="96"/>
      <c r="AT904" s="96"/>
      <c r="AU904" s="96"/>
      <c r="AV904" s="96"/>
      <c r="AW904" s="96"/>
      <c r="AX904" s="96"/>
      <c r="AY904" s="96"/>
      <c r="AZ904" s="96"/>
      <c r="BA904" s="96"/>
      <c r="BB904" s="96"/>
      <c r="BC904" s="96"/>
      <c r="BD904" s="96"/>
      <c r="BE904" s="96"/>
      <c r="BF904" s="96"/>
      <c r="BG904" s="96"/>
      <c r="BH904" s="96"/>
      <c r="BI904" s="96"/>
      <c r="BJ904" s="96"/>
      <c r="BK904" s="96"/>
      <c r="BL904" s="96"/>
      <c r="BM904" s="96"/>
      <c r="BN904" s="96"/>
      <c r="BO904" s="96"/>
      <c r="BP904" s="96"/>
      <c r="BQ904" s="96"/>
      <c r="BR904" s="96"/>
      <c r="BS904" s="96"/>
      <c r="BT904" s="96"/>
      <c r="BU904" s="96"/>
      <c r="BV904" s="96"/>
      <c r="BW904" s="96"/>
    </row>
    <row r="905" spans="2:75" ht="18.75" customHeight="1">
      <c r="B905" s="96"/>
      <c r="C905" s="96"/>
      <c r="D905" s="96"/>
      <c r="E905" s="96"/>
      <c r="F905" s="96"/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  <c r="U905" s="96"/>
      <c r="V905" s="96"/>
      <c r="W905" s="96"/>
      <c r="X905" s="96"/>
      <c r="Y905" s="96"/>
      <c r="Z905" s="96"/>
      <c r="AA905" s="96"/>
      <c r="AB905" s="96"/>
      <c r="AC905" s="96"/>
      <c r="AD905" s="96"/>
      <c r="AE905" s="96"/>
      <c r="AF905" s="96"/>
      <c r="AG905" s="96"/>
      <c r="AH905" s="96"/>
      <c r="AI905" s="96"/>
      <c r="AJ905" s="96"/>
      <c r="AK905" s="96"/>
      <c r="AL905" s="96"/>
      <c r="AM905" s="96"/>
      <c r="AN905" s="96"/>
      <c r="AO905" s="96"/>
      <c r="AP905" s="96"/>
      <c r="AQ905" s="96"/>
      <c r="AR905" s="96"/>
      <c r="AS905" s="96"/>
      <c r="AT905" s="96"/>
      <c r="AU905" s="96"/>
      <c r="AV905" s="96"/>
      <c r="AW905" s="96"/>
      <c r="AX905" s="96"/>
      <c r="AY905" s="96"/>
      <c r="AZ905" s="96"/>
      <c r="BA905" s="96"/>
      <c r="BB905" s="96"/>
      <c r="BC905" s="96"/>
      <c r="BD905" s="96"/>
      <c r="BE905" s="96"/>
      <c r="BF905" s="96"/>
      <c r="BG905" s="96"/>
      <c r="BH905" s="96"/>
      <c r="BI905" s="96"/>
      <c r="BJ905" s="96"/>
      <c r="BK905" s="96"/>
      <c r="BL905" s="96"/>
      <c r="BM905" s="96"/>
      <c r="BN905" s="96"/>
      <c r="BO905" s="96"/>
      <c r="BP905" s="96"/>
      <c r="BQ905" s="96"/>
      <c r="BR905" s="96"/>
      <c r="BS905" s="96"/>
      <c r="BT905" s="96"/>
      <c r="BU905" s="96"/>
      <c r="BV905" s="96"/>
      <c r="BW905" s="96"/>
    </row>
    <row r="906" spans="2:75" ht="18.75" customHeight="1">
      <c r="B906" s="96"/>
      <c r="C906" s="96"/>
      <c r="D906" s="96"/>
      <c r="E906" s="96"/>
      <c r="F906" s="96"/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  <c r="U906" s="96"/>
      <c r="V906" s="96"/>
      <c r="W906" s="96"/>
      <c r="X906" s="96"/>
      <c r="Y906" s="96"/>
      <c r="Z906" s="96"/>
      <c r="AA906" s="96"/>
      <c r="AB906" s="96"/>
      <c r="AC906" s="96"/>
      <c r="AD906" s="96"/>
      <c r="AE906" s="96"/>
      <c r="AF906" s="96"/>
      <c r="AG906" s="96"/>
      <c r="AH906" s="96"/>
      <c r="AI906" s="96"/>
      <c r="AJ906" s="96"/>
      <c r="AK906" s="96"/>
      <c r="AL906" s="96"/>
      <c r="AM906" s="96"/>
      <c r="AN906" s="96"/>
      <c r="AO906" s="96"/>
      <c r="AP906" s="96"/>
      <c r="AQ906" s="96"/>
      <c r="AR906" s="96"/>
      <c r="AS906" s="96"/>
      <c r="AT906" s="96"/>
      <c r="AU906" s="96"/>
      <c r="AV906" s="96"/>
      <c r="AW906" s="96"/>
      <c r="AX906" s="96"/>
      <c r="AY906" s="96"/>
      <c r="AZ906" s="96"/>
      <c r="BA906" s="96"/>
      <c r="BB906" s="96"/>
      <c r="BC906" s="96"/>
      <c r="BD906" s="96"/>
      <c r="BE906" s="96"/>
      <c r="BF906" s="96"/>
      <c r="BG906" s="96"/>
      <c r="BH906" s="96"/>
      <c r="BI906" s="96"/>
      <c r="BJ906" s="96"/>
      <c r="BK906" s="96"/>
      <c r="BL906" s="96"/>
      <c r="BM906" s="96"/>
      <c r="BN906" s="96"/>
      <c r="BO906" s="96"/>
      <c r="BP906" s="96"/>
      <c r="BQ906" s="96"/>
      <c r="BR906" s="96"/>
      <c r="BS906" s="96"/>
      <c r="BT906" s="96"/>
      <c r="BU906" s="96"/>
      <c r="BV906" s="96"/>
      <c r="BW906" s="96"/>
    </row>
    <row r="907" spans="2:75" ht="18.75" customHeight="1">
      <c r="B907" s="96"/>
      <c r="C907" s="96"/>
      <c r="D907" s="96"/>
      <c r="E907" s="96"/>
      <c r="F907" s="96"/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  <c r="U907" s="96"/>
      <c r="V907" s="96"/>
      <c r="W907" s="96"/>
      <c r="X907" s="96"/>
      <c r="Y907" s="96"/>
      <c r="Z907" s="96"/>
      <c r="AA907" s="96"/>
      <c r="AB907" s="96"/>
      <c r="AC907" s="96"/>
      <c r="AD907" s="96"/>
      <c r="AE907" s="96"/>
      <c r="AF907" s="96"/>
      <c r="AG907" s="96"/>
      <c r="AH907" s="96"/>
      <c r="AI907" s="96"/>
      <c r="AJ907" s="96"/>
      <c r="AK907" s="96"/>
      <c r="AL907" s="96"/>
      <c r="AM907" s="96"/>
      <c r="AN907" s="96"/>
      <c r="AO907" s="96"/>
      <c r="AP907" s="96"/>
      <c r="AQ907" s="96"/>
      <c r="AR907" s="96"/>
      <c r="AS907" s="96"/>
      <c r="AT907" s="96"/>
      <c r="AU907" s="96"/>
      <c r="AV907" s="96"/>
      <c r="AW907" s="96"/>
      <c r="AX907" s="96"/>
      <c r="AY907" s="96"/>
      <c r="AZ907" s="96"/>
      <c r="BA907" s="96"/>
      <c r="BB907" s="96"/>
      <c r="BC907" s="96"/>
      <c r="BD907" s="96"/>
      <c r="BE907" s="96"/>
      <c r="BF907" s="96"/>
      <c r="BG907" s="96"/>
      <c r="BH907" s="96"/>
      <c r="BI907" s="96"/>
      <c r="BJ907" s="96"/>
      <c r="BK907" s="96"/>
      <c r="BL907" s="96"/>
      <c r="BM907" s="96"/>
      <c r="BN907" s="96"/>
      <c r="BO907" s="96"/>
      <c r="BP907" s="96"/>
      <c r="BQ907" s="96"/>
      <c r="BR907" s="96"/>
      <c r="BS907" s="96"/>
      <c r="BT907" s="96"/>
      <c r="BU907" s="96"/>
      <c r="BV907" s="96"/>
      <c r="BW907" s="96"/>
    </row>
    <row r="908" spans="2:75" ht="18.75" customHeight="1">
      <c r="B908" s="96"/>
      <c r="C908" s="96"/>
      <c r="D908" s="96"/>
      <c r="E908" s="96"/>
      <c r="F908" s="96"/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  <c r="U908" s="96"/>
      <c r="V908" s="96"/>
      <c r="W908" s="96"/>
      <c r="X908" s="96"/>
      <c r="Y908" s="96"/>
      <c r="Z908" s="96"/>
      <c r="AA908" s="96"/>
      <c r="AB908" s="96"/>
      <c r="AC908" s="96"/>
      <c r="AD908" s="96"/>
      <c r="AE908" s="96"/>
      <c r="AF908" s="96"/>
      <c r="AG908" s="96"/>
      <c r="AH908" s="96"/>
      <c r="AI908" s="96"/>
      <c r="AJ908" s="96"/>
      <c r="AK908" s="96"/>
      <c r="AL908" s="96"/>
      <c r="AM908" s="96"/>
      <c r="AN908" s="96"/>
      <c r="AO908" s="96"/>
      <c r="AP908" s="96"/>
      <c r="AQ908" s="96"/>
      <c r="AR908" s="96"/>
      <c r="AS908" s="96"/>
      <c r="AT908" s="96"/>
      <c r="AU908" s="96"/>
      <c r="AV908" s="96"/>
      <c r="AW908" s="96"/>
      <c r="AX908" s="96"/>
      <c r="AY908" s="96"/>
      <c r="AZ908" s="96"/>
      <c r="BA908" s="96"/>
      <c r="BB908" s="96"/>
      <c r="BC908" s="96"/>
      <c r="BD908" s="96"/>
      <c r="BE908" s="96"/>
      <c r="BF908" s="96"/>
      <c r="BG908" s="96"/>
      <c r="BH908" s="96"/>
      <c r="BI908" s="96"/>
      <c r="BJ908" s="96"/>
      <c r="BK908" s="96"/>
      <c r="BL908" s="96"/>
      <c r="BM908" s="96"/>
      <c r="BN908" s="96"/>
      <c r="BO908" s="96"/>
      <c r="BP908" s="96"/>
      <c r="BQ908" s="96"/>
      <c r="BR908" s="96"/>
      <c r="BS908" s="96"/>
      <c r="BT908" s="96"/>
      <c r="BU908" s="96"/>
      <c r="BV908" s="96"/>
      <c r="BW908" s="96"/>
    </row>
    <row r="909" spans="2:75" ht="18.75" customHeight="1">
      <c r="B909" s="96"/>
      <c r="C909" s="96"/>
      <c r="D909" s="96"/>
      <c r="E909" s="96"/>
      <c r="F909" s="96"/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  <c r="U909" s="96"/>
      <c r="V909" s="96"/>
      <c r="W909" s="96"/>
      <c r="X909" s="96"/>
      <c r="Y909" s="96"/>
      <c r="Z909" s="96"/>
      <c r="AA909" s="96"/>
      <c r="AB909" s="96"/>
      <c r="AC909" s="96"/>
      <c r="AD909" s="96"/>
      <c r="AE909" s="96"/>
      <c r="AF909" s="96"/>
      <c r="AG909" s="96"/>
      <c r="AH909" s="96"/>
      <c r="AI909" s="96"/>
      <c r="AJ909" s="96"/>
      <c r="AK909" s="96"/>
      <c r="AL909" s="96"/>
      <c r="AM909" s="96"/>
      <c r="AN909" s="96"/>
      <c r="AO909" s="96"/>
      <c r="AP909" s="96"/>
      <c r="AQ909" s="96"/>
      <c r="AR909" s="96"/>
      <c r="AS909" s="96"/>
      <c r="AT909" s="96"/>
      <c r="AU909" s="96"/>
      <c r="AV909" s="96"/>
      <c r="AW909" s="96"/>
      <c r="AX909" s="96"/>
      <c r="AY909" s="96"/>
      <c r="AZ909" s="96"/>
      <c r="BA909" s="96"/>
      <c r="BB909" s="96"/>
      <c r="BC909" s="96"/>
      <c r="BD909" s="96"/>
      <c r="BE909" s="96"/>
      <c r="BF909" s="96"/>
      <c r="BG909" s="96"/>
      <c r="BH909" s="96"/>
      <c r="BI909" s="96"/>
      <c r="BJ909" s="96"/>
      <c r="BK909" s="96"/>
      <c r="BL909" s="96"/>
      <c r="BM909" s="96"/>
      <c r="BN909" s="96"/>
      <c r="BO909" s="96"/>
      <c r="BP909" s="96"/>
      <c r="BQ909" s="96"/>
      <c r="BR909" s="96"/>
      <c r="BS909" s="96"/>
      <c r="BT909" s="96"/>
      <c r="BU909" s="96"/>
      <c r="BV909" s="96"/>
      <c r="BW909" s="96"/>
    </row>
    <row r="910" spans="2:75" ht="18.75" customHeight="1">
      <c r="B910" s="96"/>
      <c r="C910" s="96"/>
      <c r="D910" s="96"/>
      <c r="E910" s="96"/>
      <c r="F910" s="96"/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  <c r="U910" s="96"/>
      <c r="V910" s="96"/>
      <c r="W910" s="96"/>
      <c r="X910" s="96"/>
      <c r="Y910" s="96"/>
      <c r="Z910" s="96"/>
      <c r="AA910" s="96"/>
      <c r="AB910" s="96"/>
      <c r="AC910" s="96"/>
      <c r="AD910" s="96"/>
      <c r="AE910" s="96"/>
      <c r="AF910" s="96"/>
      <c r="AG910" s="96"/>
      <c r="AH910" s="96"/>
      <c r="AI910" s="96"/>
      <c r="AJ910" s="96"/>
      <c r="AK910" s="96"/>
      <c r="AL910" s="96"/>
      <c r="AM910" s="96"/>
      <c r="AN910" s="96"/>
      <c r="AO910" s="96"/>
      <c r="AP910" s="96"/>
      <c r="AQ910" s="96"/>
      <c r="AR910" s="96"/>
      <c r="AS910" s="96"/>
      <c r="AT910" s="96"/>
      <c r="AU910" s="96"/>
      <c r="AV910" s="96"/>
      <c r="AW910" s="96"/>
      <c r="AX910" s="96"/>
      <c r="AY910" s="96"/>
      <c r="AZ910" s="96"/>
      <c r="BA910" s="96"/>
      <c r="BB910" s="96"/>
      <c r="BC910" s="96"/>
      <c r="BD910" s="96"/>
      <c r="BE910" s="96"/>
      <c r="BF910" s="96"/>
      <c r="BG910" s="96"/>
      <c r="BH910" s="96"/>
      <c r="BI910" s="96"/>
      <c r="BJ910" s="96"/>
      <c r="BK910" s="96"/>
      <c r="BL910" s="96"/>
      <c r="BM910" s="96"/>
      <c r="BN910" s="96"/>
      <c r="BO910" s="96"/>
      <c r="BP910" s="96"/>
      <c r="BQ910" s="96"/>
      <c r="BR910" s="96"/>
      <c r="BS910" s="96"/>
      <c r="BT910" s="96"/>
      <c r="BU910" s="96"/>
      <c r="BV910" s="96"/>
      <c r="BW910" s="96"/>
    </row>
    <row r="911" spans="2:75" ht="18.75" customHeight="1">
      <c r="B911" s="96"/>
      <c r="C911" s="96"/>
      <c r="D911" s="96"/>
      <c r="E911" s="96"/>
      <c r="F911" s="96"/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  <c r="U911" s="96"/>
      <c r="V911" s="96"/>
      <c r="W911" s="96"/>
      <c r="X911" s="96"/>
      <c r="Y911" s="96"/>
      <c r="Z911" s="96"/>
      <c r="AA911" s="96"/>
      <c r="AB911" s="96"/>
      <c r="AC911" s="96"/>
      <c r="AD911" s="96"/>
      <c r="AE911" s="96"/>
      <c r="AF911" s="96"/>
      <c r="AG911" s="96"/>
      <c r="AH911" s="96"/>
      <c r="AI911" s="96"/>
      <c r="AJ911" s="96"/>
      <c r="AK911" s="96"/>
      <c r="AL911" s="96"/>
      <c r="AM911" s="96"/>
      <c r="AN911" s="96"/>
      <c r="AO911" s="96"/>
      <c r="AP911" s="96"/>
      <c r="AQ911" s="96"/>
      <c r="AR911" s="96"/>
      <c r="AS911" s="96"/>
      <c r="AT911" s="96"/>
      <c r="AU911" s="96"/>
      <c r="AV911" s="96"/>
      <c r="AW911" s="96"/>
      <c r="AX911" s="96"/>
      <c r="AY911" s="96"/>
      <c r="AZ911" s="96"/>
      <c r="BA911" s="96"/>
      <c r="BB911" s="96"/>
      <c r="BC911" s="96"/>
      <c r="BD911" s="96"/>
      <c r="BE911" s="96"/>
      <c r="BF911" s="96"/>
      <c r="BG911" s="96"/>
      <c r="BH911" s="96"/>
      <c r="BI911" s="96"/>
      <c r="BJ911" s="96"/>
      <c r="BK911" s="96"/>
      <c r="BL911" s="96"/>
      <c r="BM911" s="96"/>
      <c r="BN911" s="96"/>
      <c r="BO911" s="96"/>
      <c r="BP911" s="96"/>
      <c r="BQ911" s="96"/>
      <c r="BR911" s="96"/>
      <c r="BS911" s="96"/>
      <c r="BT911" s="96"/>
      <c r="BU911" s="96"/>
      <c r="BV911" s="96"/>
      <c r="BW911" s="96"/>
    </row>
    <row r="912" spans="2:75" ht="18.75" customHeight="1">
      <c r="B912" s="96"/>
      <c r="C912" s="96"/>
      <c r="D912" s="96"/>
      <c r="E912" s="96"/>
      <c r="F912" s="96"/>
      <c r="G912" s="96"/>
      <c r="H912" s="96"/>
      <c r="I912" s="96"/>
      <c r="J912" s="96"/>
      <c r="K912" s="96"/>
      <c r="L912" s="96"/>
      <c r="M912" s="96"/>
      <c r="N912" s="96"/>
      <c r="O912" s="96"/>
      <c r="P912" s="96"/>
      <c r="Q912" s="96"/>
      <c r="R912" s="96"/>
      <c r="S912" s="96"/>
      <c r="T912" s="96"/>
      <c r="U912" s="96"/>
      <c r="V912" s="96"/>
      <c r="W912" s="96"/>
      <c r="X912" s="96"/>
      <c r="Y912" s="96"/>
      <c r="Z912" s="96"/>
      <c r="AA912" s="96"/>
      <c r="AB912" s="96"/>
      <c r="AC912" s="96"/>
      <c r="AD912" s="96"/>
      <c r="AE912" s="96"/>
      <c r="AF912" s="96"/>
      <c r="AG912" s="96"/>
      <c r="AH912" s="96"/>
      <c r="AI912" s="96"/>
      <c r="AJ912" s="96"/>
      <c r="AK912" s="96"/>
      <c r="AL912" s="96"/>
      <c r="AM912" s="96"/>
      <c r="AN912" s="96"/>
      <c r="AO912" s="96"/>
      <c r="AP912" s="96"/>
      <c r="AQ912" s="96"/>
      <c r="AR912" s="96"/>
      <c r="AS912" s="96"/>
      <c r="AT912" s="96"/>
      <c r="AU912" s="96"/>
      <c r="AV912" s="96"/>
      <c r="AW912" s="96"/>
      <c r="AX912" s="96"/>
      <c r="AY912" s="96"/>
      <c r="AZ912" s="96"/>
      <c r="BA912" s="96"/>
      <c r="BB912" s="96"/>
      <c r="BC912" s="96"/>
      <c r="BD912" s="96"/>
      <c r="BE912" s="96"/>
      <c r="BF912" s="96"/>
      <c r="BG912" s="96"/>
      <c r="BH912" s="96"/>
      <c r="BI912" s="96"/>
      <c r="BJ912" s="96"/>
      <c r="BK912" s="96"/>
      <c r="BL912" s="96"/>
      <c r="BM912" s="96"/>
      <c r="BN912" s="96"/>
      <c r="BO912" s="96"/>
      <c r="BP912" s="96"/>
      <c r="BQ912" s="96"/>
      <c r="BR912" s="96"/>
      <c r="BS912" s="96"/>
      <c r="BT912" s="96"/>
      <c r="BU912" s="96"/>
      <c r="BV912" s="96"/>
      <c r="BW912" s="96"/>
    </row>
    <row r="913" spans="2:75" ht="18.75" customHeight="1">
      <c r="B913" s="96"/>
      <c r="C913" s="96"/>
      <c r="D913" s="96"/>
      <c r="E913" s="96"/>
      <c r="F913" s="96"/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  <c r="U913" s="96"/>
      <c r="V913" s="96"/>
      <c r="W913" s="96"/>
      <c r="X913" s="96"/>
      <c r="Y913" s="96"/>
      <c r="Z913" s="96"/>
      <c r="AA913" s="96"/>
      <c r="AB913" s="96"/>
      <c r="AC913" s="96"/>
      <c r="AD913" s="96"/>
      <c r="AE913" s="96"/>
      <c r="AF913" s="96"/>
      <c r="AG913" s="96"/>
      <c r="AH913" s="96"/>
      <c r="AI913" s="96"/>
      <c r="AJ913" s="96"/>
      <c r="AK913" s="96"/>
      <c r="AL913" s="96"/>
      <c r="AM913" s="96"/>
      <c r="AN913" s="96"/>
      <c r="AO913" s="96"/>
      <c r="AP913" s="96"/>
      <c r="AQ913" s="96"/>
      <c r="AR913" s="96"/>
      <c r="AS913" s="96"/>
      <c r="AT913" s="96"/>
      <c r="AU913" s="96"/>
      <c r="AV913" s="96"/>
      <c r="AW913" s="96"/>
      <c r="AX913" s="96"/>
      <c r="AY913" s="96"/>
      <c r="AZ913" s="96"/>
      <c r="BA913" s="96"/>
      <c r="BB913" s="96"/>
      <c r="BC913" s="96"/>
      <c r="BD913" s="96"/>
      <c r="BE913" s="96"/>
      <c r="BF913" s="96"/>
      <c r="BG913" s="96"/>
      <c r="BH913" s="96"/>
      <c r="BI913" s="96"/>
      <c r="BJ913" s="96"/>
      <c r="BK913" s="96"/>
      <c r="BL913" s="96"/>
      <c r="BM913" s="96"/>
      <c r="BN913" s="96"/>
      <c r="BO913" s="96"/>
      <c r="BP913" s="96"/>
      <c r="BQ913" s="96"/>
      <c r="BR913" s="96"/>
      <c r="BS913" s="96"/>
      <c r="BT913" s="96"/>
      <c r="BU913" s="96"/>
      <c r="BV913" s="96"/>
      <c r="BW913" s="96"/>
    </row>
    <row r="914" spans="2:75" ht="18.75" customHeight="1">
      <c r="B914" s="96"/>
      <c r="C914" s="96"/>
      <c r="D914" s="96"/>
      <c r="E914" s="96"/>
      <c r="F914" s="96"/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  <c r="U914" s="96"/>
      <c r="V914" s="96"/>
      <c r="W914" s="96"/>
      <c r="X914" s="96"/>
      <c r="Y914" s="96"/>
      <c r="Z914" s="96"/>
      <c r="AA914" s="96"/>
      <c r="AB914" s="96"/>
      <c r="AC914" s="96"/>
      <c r="AD914" s="96"/>
      <c r="AE914" s="96"/>
      <c r="AF914" s="96"/>
      <c r="AG914" s="96"/>
      <c r="AH914" s="96"/>
      <c r="AI914" s="96"/>
      <c r="AJ914" s="96"/>
      <c r="AK914" s="96"/>
      <c r="AL914" s="96"/>
      <c r="AM914" s="96"/>
      <c r="AN914" s="96"/>
      <c r="AO914" s="96"/>
      <c r="AP914" s="96"/>
      <c r="AQ914" s="96"/>
      <c r="AR914" s="96"/>
      <c r="AS914" s="96"/>
      <c r="AT914" s="96"/>
      <c r="AU914" s="96"/>
      <c r="AV914" s="96"/>
      <c r="AW914" s="96"/>
      <c r="AX914" s="96"/>
      <c r="AY914" s="96"/>
      <c r="AZ914" s="96"/>
      <c r="BA914" s="96"/>
      <c r="BB914" s="96"/>
      <c r="BC914" s="96"/>
      <c r="BD914" s="96"/>
      <c r="BE914" s="96"/>
      <c r="BF914" s="96"/>
      <c r="BG914" s="96"/>
      <c r="BH914" s="96"/>
      <c r="BI914" s="96"/>
      <c r="BJ914" s="96"/>
      <c r="BK914" s="96"/>
      <c r="BL914" s="96"/>
      <c r="BM914" s="96"/>
      <c r="BN914" s="96"/>
      <c r="BO914" s="96"/>
      <c r="BP914" s="96"/>
      <c r="BQ914" s="96"/>
      <c r="BR914" s="96"/>
      <c r="BS914" s="96"/>
      <c r="BT914" s="96"/>
      <c r="BU914" s="96"/>
      <c r="BV914" s="96"/>
      <c r="BW914" s="96"/>
    </row>
    <row r="915" spans="2:75" ht="18.75" customHeight="1">
      <c r="B915" s="96"/>
      <c r="C915" s="96"/>
      <c r="D915" s="96"/>
      <c r="E915" s="96"/>
      <c r="F915" s="96"/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  <c r="U915" s="96"/>
      <c r="V915" s="96"/>
      <c r="W915" s="96"/>
      <c r="X915" s="96"/>
      <c r="Y915" s="96"/>
      <c r="Z915" s="96"/>
      <c r="AA915" s="96"/>
      <c r="AB915" s="96"/>
      <c r="AC915" s="96"/>
      <c r="AD915" s="96"/>
      <c r="AE915" s="96"/>
      <c r="AF915" s="96"/>
      <c r="AG915" s="96"/>
      <c r="AH915" s="96"/>
      <c r="AI915" s="96"/>
      <c r="AJ915" s="96"/>
      <c r="AK915" s="96"/>
      <c r="AL915" s="96"/>
      <c r="AM915" s="96"/>
      <c r="AN915" s="96"/>
      <c r="AO915" s="96"/>
      <c r="AP915" s="96"/>
      <c r="AQ915" s="96"/>
      <c r="AR915" s="96"/>
      <c r="AS915" s="96"/>
      <c r="AT915" s="96"/>
      <c r="AU915" s="96"/>
      <c r="AV915" s="96"/>
      <c r="AW915" s="96"/>
      <c r="AX915" s="96"/>
      <c r="AY915" s="96"/>
      <c r="AZ915" s="96"/>
      <c r="BA915" s="96"/>
      <c r="BB915" s="96"/>
      <c r="BC915" s="96"/>
      <c r="BD915" s="96"/>
      <c r="BE915" s="96"/>
      <c r="BF915" s="96"/>
      <c r="BG915" s="96"/>
      <c r="BH915" s="96"/>
      <c r="BI915" s="96"/>
      <c r="BJ915" s="96"/>
      <c r="BK915" s="96"/>
      <c r="BL915" s="96"/>
      <c r="BM915" s="96"/>
      <c r="BN915" s="96"/>
      <c r="BO915" s="96"/>
      <c r="BP915" s="96"/>
      <c r="BQ915" s="96"/>
      <c r="BR915" s="96"/>
      <c r="BS915" s="96"/>
      <c r="BT915" s="96"/>
      <c r="BU915" s="96"/>
      <c r="BV915" s="96"/>
      <c r="BW915" s="96"/>
    </row>
    <row r="916" spans="2:75" ht="18.75" customHeight="1">
      <c r="B916" s="96"/>
      <c r="C916" s="96"/>
      <c r="D916" s="96"/>
      <c r="E916" s="96"/>
      <c r="F916" s="96"/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  <c r="U916" s="96"/>
      <c r="V916" s="96"/>
      <c r="W916" s="96"/>
      <c r="X916" s="96"/>
      <c r="Y916" s="96"/>
      <c r="Z916" s="96"/>
      <c r="AA916" s="96"/>
      <c r="AB916" s="96"/>
      <c r="AC916" s="96"/>
      <c r="AD916" s="96"/>
      <c r="AE916" s="96"/>
      <c r="AF916" s="96"/>
      <c r="AG916" s="96"/>
      <c r="AH916" s="96"/>
      <c r="AI916" s="96"/>
      <c r="AJ916" s="96"/>
      <c r="AK916" s="96"/>
      <c r="AL916" s="96"/>
      <c r="AM916" s="96"/>
      <c r="AN916" s="96"/>
      <c r="AO916" s="96"/>
      <c r="AP916" s="96"/>
      <c r="AQ916" s="96"/>
      <c r="AR916" s="96"/>
      <c r="AS916" s="96"/>
      <c r="AT916" s="96"/>
      <c r="AU916" s="96"/>
      <c r="AV916" s="96"/>
      <c r="AW916" s="96"/>
      <c r="AX916" s="96"/>
      <c r="AY916" s="96"/>
      <c r="AZ916" s="96"/>
      <c r="BA916" s="96"/>
      <c r="BB916" s="96"/>
      <c r="BC916" s="96"/>
      <c r="BD916" s="96"/>
      <c r="BE916" s="96"/>
      <c r="BF916" s="96"/>
      <c r="BG916" s="96"/>
      <c r="BH916" s="96"/>
      <c r="BI916" s="96"/>
      <c r="BJ916" s="96"/>
      <c r="BK916" s="96"/>
      <c r="BL916" s="96"/>
      <c r="BM916" s="96"/>
      <c r="BN916" s="96"/>
      <c r="BO916" s="96"/>
      <c r="BP916" s="96"/>
      <c r="BQ916" s="96"/>
      <c r="BR916" s="96"/>
      <c r="BS916" s="96"/>
      <c r="BT916" s="96"/>
      <c r="BU916" s="96"/>
      <c r="BV916" s="96"/>
      <c r="BW916" s="96"/>
    </row>
    <row r="917" spans="2:75" ht="18.75" customHeight="1">
      <c r="B917" s="96"/>
      <c r="C917" s="96"/>
      <c r="D917" s="96"/>
      <c r="E917" s="96"/>
      <c r="F917" s="96"/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  <c r="U917" s="96"/>
      <c r="V917" s="96"/>
      <c r="W917" s="96"/>
      <c r="X917" s="96"/>
      <c r="Y917" s="96"/>
      <c r="Z917" s="96"/>
      <c r="AA917" s="96"/>
      <c r="AB917" s="96"/>
      <c r="AC917" s="96"/>
      <c r="AD917" s="96"/>
      <c r="AE917" s="96"/>
      <c r="AF917" s="96"/>
      <c r="AG917" s="96"/>
      <c r="AH917" s="96"/>
      <c r="AI917" s="96"/>
      <c r="AJ917" s="96"/>
      <c r="AK917" s="96"/>
      <c r="AL917" s="96"/>
      <c r="AM917" s="96"/>
      <c r="AN917" s="96"/>
      <c r="AO917" s="96"/>
      <c r="AP917" s="96"/>
      <c r="AQ917" s="96"/>
      <c r="AR917" s="96"/>
      <c r="AS917" s="96"/>
      <c r="AT917" s="96"/>
      <c r="AU917" s="96"/>
      <c r="AV917" s="96"/>
      <c r="AW917" s="96"/>
      <c r="AX917" s="96"/>
      <c r="AY917" s="96"/>
      <c r="AZ917" s="96"/>
      <c r="BA917" s="96"/>
      <c r="BB917" s="96"/>
      <c r="BC917" s="96"/>
      <c r="BD917" s="96"/>
      <c r="BE917" s="96"/>
      <c r="BF917" s="96"/>
      <c r="BG917" s="96"/>
      <c r="BH917" s="96"/>
      <c r="BI917" s="96"/>
      <c r="BJ917" s="96"/>
      <c r="BK917" s="96"/>
      <c r="BL917" s="96"/>
      <c r="BM917" s="96"/>
      <c r="BN917" s="96"/>
      <c r="BO917" s="96"/>
      <c r="BP917" s="96"/>
      <c r="BQ917" s="96"/>
      <c r="BR917" s="96"/>
      <c r="BS917" s="96"/>
      <c r="BT917" s="96"/>
      <c r="BU917" s="96"/>
      <c r="BV917" s="96"/>
      <c r="BW917" s="96"/>
    </row>
    <row r="918" spans="2:75" ht="18.75" customHeight="1">
      <c r="B918" s="96"/>
      <c r="C918" s="96"/>
      <c r="D918" s="96"/>
      <c r="E918" s="96"/>
      <c r="F918" s="96"/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  <c r="U918" s="96"/>
      <c r="V918" s="96"/>
      <c r="W918" s="96"/>
      <c r="X918" s="96"/>
      <c r="Y918" s="96"/>
      <c r="Z918" s="96"/>
      <c r="AA918" s="96"/>
      <c r="AB918" s="96"/>
      <c r="AC918" s="96"/>
      <c r="AD918" s="96"/>
      <c r="AE918" s="96"/>
      <c r="AF918" s="96"/>
      <c r="AG918" s="96"/>
      <c r="AH918" s="96"/>
      <c r="AI918" s="96"/>
      <c r="AJ918" s="96"/>
      <c r="AK918" s="96"/>
      <c r="AL918" s="96"/>
      <c r="AM918" s="96"/>
      <c r="AN918" s="96"/>
      <c r="AO918" s="96"/>
      <c r="AP918" s="96"/>
      <c r="AQ918" s="96"/>
      <c r="AR918" s="96"/>
      <c r="AS918" s="96"/>
      <c r="AT918" s="96"/>
      <c r="AU918" s="96"/>
      <c r="AV918" s="96"/>
      <c r="AW918" s="96"/>
      <c r="AX918" s="96"/>
      <c r="AY918" s="96"/>
      <c r="AZ918" s="96"/>
      <c r="BA918" s="96"/>
      <c r="BB918" s="96"/>
      <c r="BC918" s="96"/>
      <c r="BD918" s="96"/>
      <c r="BE918" s="96"/>
      <c r="BF918" s="96"/>
      <c r="BG918" s="96"/>
      <c r="BH918" s="96"/>
      <c r="BI918" s="96"/>
      <c r="BJ918" s="96"/>
      <c r="BK918" s="96"/>
      <c r="BL918" s="96"/>
      <c r="BM918" s="96"/>
      <c r="BN918" s="96"/>
      <c r="BO918" s="96"/>
      <c r="BP918" s="96"/>
      <c r="BQ918" s="96"/>
      <c r="BR918" s="96"/>
      <c r="BS918" s="96"/>
      <c r="BT918" s="96"/>
      <c r="BU918" s="96"/>
      <c r="BV918" s="96"/>
      <c r="BW918" s="96"/>
    </row>
    <row r="919" spans="2:75" ht="18.75" customHeight="1">
      <c r="B919" s="96"/>
      <c r="C919" s="96"/>
      <c r="D919" s="96"/>
      <c r="E919" s="96"/>
      <c r="F919" s="96"/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  <c r="U919" s="96"/>
      <c r="V919" s="96"/>
      <c r="W919" s="96"/>
      <c r="X919" s="96"/>
      <c r="Y919" s="96"/>
      <c r="Z919" s="96"/>
      <c r="AA919" s="96"/>
      <c r="AB919" s="96"/>
      <c r="AC919" s="96"/>
      <c r="AD919" s="96"/>
      <c r="AE919" s="96"/>
      <c r="AF919" s="96"/>
      <c r="AG919" s="96"/>
      <c r="AH919" s="96"/>
      <c r="AI919" s="96"/>
      <c r="AJ919" s="96"/>
      <c r="AK919" s="96"/>
      <c r="AL919" s="96"/>
      <c r="AM919" s="96"/>
      <c r="AN919" s="96"/>
      <c r="AO919" s="96"/>
      <c r="AP919" s="96"/>
      <c r="AQ919" s="96"/>
      <c r="AR919" s="96"/>
      <c r="AS919" s="96"/>
      <c r="AT919" s="96"/>
      <c r="AU919" s="96"/>
      <c r="AV919" s="96"/>
      <c r="AW919" s="96"/>
      <c r="AX919" s="96"/>
      <c r="AY919" s="96"/>
      <c r="AZ919" s="96"/>
      <c r="BA919" s="96"/>
      <c r="BB919" s="96"/>
      <c r="BC919" s="96"/>
      <c r="BD919" s="96"/>
      <c r="BE919" s="96"/>
      <c r="BF919" s="96"/>
      <c r="BG919" s="96"/>
      <c r="BH919" s="96"/>
      <c r="BI919" s="96"/>
      <c r="BJ919" s="96"/>
      <c r="BK919" s="96"/>
      <c r="BL919" s="96"/>
      <c r="BM919" s="96"/>
      <c r="BN919" s="96"/>
      <c r="BO919" s="96"/>
      <c r="BP919" s="96"/>
      <c r="BQ919" s="96"/>
      <c r="BR919" s="96"/>
      <c r="BS919" s="96"/>
      <c r="BT919" s="96"/>
      <c r="BU919" s="96"/>
      <c r="BV919" s="96"/>
      <c r="BW919" s="96"/>
    </row>
    <row r="920" spans="2:75" ht="18.75" customHeight="1">
      <c r="B920" s="96"/>
      <c r="C920" s="96"/>
      <c r="D920" s="96"/>
      <c r="E920" s="96"/>
      <c r="F920" s="96"/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  <c r="U920" s="96"/>
      <c r="V920" s="96"/>
      <c r="W920" s="96"/>
      <c r="X920" s="96"/>
      <c r="Y920" s="96"/>
      <c r="Z920" s="96"/>
      <c r="AA920" s="96"/>
      <c r="AB920" s="96"/>
      <c r="AC920" s="96"/>
      <c r="AD920" s="96"/>
      <c r="AE920" s="96"/>
      <c r="AF920" s="96"/>
      <c r="AG920" s="96"/>
      <c r="AH920" s="96"/>
      <c r="AI920" s="96"/>
      <c r="AJ920" s="96"/>
      <c r="AK920" s="96"/>
      <c r="AL920" s="96"/>
      <c r="AM920" s="96"/>
      <c r="AN920" s="96"/>
      <c r="AO920" s="96"/>
      <c r="AP920" s="96"/>
      <c r="AQ920" s="96"/>
      <c r="AR920" s="96"/>
      <c r="AS920" s="96"/>
      <c r="AT920" s="96"/>
      <c r="AU920" s="96"/>
      <c r="AV920" s="96"/>
      <c r="AW920" s="96"/>
      <c r="AX920" s="96"/>
      <c r="AY920" s="96"/>
      <c r="AZ920" s="96"/>
      <c r="BA920" s="96"/>
      <c r="BB920" s="96"/>
      <c r="BC920" s="96"/>
      <c r="BD920" s="96"/>
      <c r="BE920" s="96"/>
      <c r="BF920" s="96"/>
      <c r="BG920" s="96"/>
      <c r="BH920" s="96"/>
      <c r="BI920" s="96"/>
      <c r="BJ920" s="96"/>
      <c r="BK920" s="96"/>
      <c r="BL920" s="96"/>
      <c r="BM920" s="96"/>
      <c r="BN920" s="96"/>
      <c r="BO920" s="96"/>
      <c r="BP920" s="96"/>
      <c r="BQ920" s="96"/>
      <c r="BR920" s="96"/>
      <c r="BS920" s="96"/>
      <c r="BT920" s="96"/>
      <c r="BU920" s="96"/>
      <c r="BV920" s="96"/>
      <c r="BW920" s="96"/>
    </row>
    <row r="921" spans="2:75" ht="18.75" customHeight="1">
      <c r="B921" s="96"/>
      <c r="C921" s="96"/>
      <c r="D921" s="96"/>
      <c r="E921" s="96"/>
      <c r="F921" s="96"/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  <c r="U921" s="96"/>
      <c r="V921" s="96"/>
      <c r="W921" s="96"/>
      <c r="X921" s="96"/>
      <c r="Y921" s="96"/>
      <c r="Z921" s="96"/>
      <c r="AA921" s="96"/>
      <c r="AB921" s="96"/>
      <c r="AC921" s="96"/>
      <c r="AD921" s="96"/>
      <c r="AE921" s="96"/>
      <c r="AF921" s="96"/>
      <c r="AG921" s="96"/>
      <c r="AH921" s="96"/>
      <c r="AI921" s="96"/>
      <c r="AJ921" s="96"/>
      <c r="AK921" s="96"/>
      <c r="AL921" s="96"/>
      <c r="AM921" s="96"/>
      <c r="AN921" s="96"/>
      <c r="AO921" s="96"/>
      <c r="AP921" s="96"/>
      <c r="AQ921" s="96"/>
      <c r="AR921" s="96"/>
      <c r="AS921" s="96"/>
      <c r="AT921" s="96"/>
      <c r="AU921" s="96"/>
      <c r="AV921" s="96"/>
      <c r="AW921" s="96"/>
      <c r="AX921" s="96"/>
      <c r="AY921" s="96"/>
      <c r="AZ921" s="96"/>
      <c r="BA921" s="96"/>
      <c r="BB921" s="96"/>
      <c r="BC921" s="96"/>
      <c r="BD921" s="96"/>
      <c r="BE921" s="96"/>
      <c r="BF921" s="96"/>
      <c r="BG921" s="96"/>
      <c r="BH921" s="96"/>
      <c r="BI921" s="96"/>
      <c r="BJ921" s="96"/>
      <c r="BK921" s="96"/>
      <c r="BL921" s="96"/>
      <c r="BM921" s="96"/>
      <c r="BN921" s="96"/>
      <c r="BO921" s="96"/>
      <c r="BP921" s="96"/>
      <c r="BQ921" s="96"/>
      <c r="BR921" s="96"/>
      <c r="BS921" s="96"/>
      <c r="BT921" s="96"/>
      <c r="BU921" s="96"/>
      <c r="BV921" s="96"/>
      <c r="BW921" s="96"/>
    </row>
    <row r="922" spans="2:75" ht="18.75" customHeight="1">
      <c r="B922" s="96"/>
      <c r="C922" s="96"/>
      <c r="D922" s="96"/>
      <c r="E922" s="96"/>
      <c r="F922" s="96"/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  <c r="U922" s="96"/>
      <c r="V922" s="96"/>
      <c r="W922" s="96"/>
      <c r="X922" s="96"/>
      <c r="Y922" s="96"/>
      <c r="Z922" s="96"/>
      <c r="AA922" s="96"/>
      <c r="AB922" s="96"/>
      <c r="AC922" s="96"/>
      <c r="AD922" s="96"/>
      <c r="AE922" s="96"/>
      <c r="AF922" s="96"/>
      <c r="AG922" s="96"/>
      <c r="AH922" s="96"/>
      <c r="AI922" s="96"/>
      <c r="AJ922" s="96"/>
      <c r="AK922" s="96"/>
      <c r="AL922" s="96"/>
      <c r="AM922" s="96"/>
      <c r="AN922" s="96"/>
      <c r="AO922" s="96"/>
      <c r="AP922" s="96"/>
      <c r="AQ922" s="96"/>
      <c r="AR922" s="96"/>
      <c r="AS922" s="96"/>
      <c r="AT922" s="96"/>
      <c r="AU922" s="96"/>
      <c r="AV922" s="96"/>
      <c r="AW922" s="96"/>
      <c r="AX922" s="96"/>
      <c r="AY922" s="96"/>
      <c r="AZ922" s="96"/>
      <c r="BA922" s="96"/>
      <c r="BB922" s="96"/>
      <c r="BC922" s="96"/>
      <c r="BD922" s="96"/>
      <c r="BE922" s="96"/>
      <c r="BF922" s="96"/>
      <c r="BG922" s="96"/>
      <c r="BH922" s="96"/>
      <c r="BI922" s="96"/>
      <c r="BJ922" s="96"/>
      <c r="BK922" s="96"/>
      <c r="BL922" s="96"/>
      <c r="BM922" s="96"/>
      <c r="BN922" s="96"/>
      <c r="BO922" s="96"/>
      <c r="BP922" s="96"/>
      <c r="BQ922" s="96"/>
      <c r="BR922" s="96"/>
      <c r="BS922" s="96"/>
      <c r="BT922" s="96"/>
      <c r="BU922" s="96"/>
      <c r="BV922" s="96"/>
      <c r="BW922" s="96"/>
    </row>
    <row r="923" spans="2:75" ht="18.75" customHeight="1">
      <c r="B923" s="96"/>
      <c r="C923" s="96"/>
      <c r="D923" s="96"/>
      <c r="E923" s="96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  <c r="AB923" s="96"/>
      <c r="AC923" s="96"/>
      <c r="AD923" s="96"/>
      <c r="AE923" s="96"/>
      <c r="AF923" s="96"/>
      <c r="AG923" s="96"/>
      <c r="AH923" s="96"/>
      <c r="AI923" s="96"/>
      <c r="AJ923" s="96"/>
      <c r="AK923" s="96"/>
      <c r="AL923" s="96"/>
      <c r="AM923" s="96"/>
      <c r="AN923" s="96"/>
      <c r="AO923" s="96"/>
      <c r="AP923" s="96"/>
      <c r="AQ923" s="96"/>
      <c r="AR923" s="96"/>
      <c r="AS923" s="96"/>
      <c r="AT923" s="96"/>
      <c r="AU923" s="96"/>
      <c r="AV923" s="96"/>
      <c r="AW923" s="96"/>
      <c r="AX923" s="96"/>
      <c r="AY923" s="96"/>
      <c r="AZ923" s="96"/>
      <c r="BA923" s="96"/>
      <c r="BB923" s="96"/>
      <c r="BC923" s="96"/>
      <c r="BD923" s="96"/>
      <c r="BE923" s="96"/>
      <c r="BF923" s="96"/>
      <c r="BG923" s="96"/>
      <c r="BH923" s="96"/>
      <c r="BI923" s="96"/>
      <c r="BJ923" s="96"/>
      <c r="BK923" s="96"/>
      <c r="BL923" s="96"/>
      <c r="BM923" s="96"/>
      <c r="BN923" s="96"/>
      <c r="BO923" s="96"/>
      <c r="BP923" s="96"/>
      <c r="BQ923" s="96"/>
      <c r="BR923" s="96"/>
      <c r="BS923" s="96"/>
      <c r="BT923" s="96"/>
      <c r="BU923" s="96"/>
      <c r="BV923" s="96"/>
      <c r="BW923" s="96"/>
    </row>
    <row r="924" spans="2:75" ht="18.75" customHeight="1">
      <c r="B924" s="96"/>
      <c r="C924" s="96"/>
      <c r="D924" s="96"/>
      <c r="E924" s="96"/>
      <c r="F924" s="96"/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  <c r="U924" s="96"/>
      <c r="V924" s="96"/>
      <c r="W924" s="96"/>
      <c r="X924" s="96"/>
      <c r="Y924" s="96"/>
      <c r="Z924" s="96"/>
      <c r="AA924" s="96"/>
      <c r="AB924" s="96"/>
      <c r="AC924" s="96"/>
      <c r="AD924" s="96"/>
      <c r="AE924" s="96"/>
      <c r="AF924" s="96"/>
      <c r="AG924" s="96"/>
      <c r="AH924" s="96"/>
      <c r="AI924" s="96"/>
      <c r="AJ924" s="96"/>
      <c r="AK924" s="96"/>
      <c r="AL924" s="96"/>
      <c r="AM924" s="96"/>
      <c r="AN924" s="96"/>
      <c r="AO924" s="96"/>
      <c r="AP924" s="96"/>
      <c r="AQ924" s="96"/>
      <c r="AR924" s="96"/>
      <c r="AS924" s="96"/>
      <c r="AT924" s="96"/>
      <c r="AU924" s="96"/>
      <c r="AV924" s="96"/>
      <c r="AW924" s="96"/>
      <c r="AX924" s="96"/>
      <c r="AY924" s="96"/>
      <c r="AZ924" s="96"/>
      <c r="BA924" s="96"/>
      <c r="BB924" s="96"/>
      <c r="BC924" s="96"/>
      <c r="BD924" s="96"/>
      <c r="BE924" s="96"/>
      <c r="BF924" s="96"/>
      <c r="BG924" s="96"/>
      <c r="BH924" s="96"/>
      <c r="BI924" s="96"/>
      <c r="BJ924" s="96"/>
      <c r="BK924" s="96"/>
      <c r="BL924" s="96"/>
      <c r="BM924" s="96"/>
      <c r="BN924" s="96"/>
      <c r="BO924" s="96"/>
      <c r="BP924" s="96"/>
      <c r="BQ924" s="96"/>
      <c r="BR924" s="96"/>
      <c r="BS924" s="96"/>
      <c r="BT924" s="96"/>
      <c r="BU924" s="96"/>
      <c r="BV924" s="96"/>
      <c r="BW924" s="96"/>
    </row>
    <row r="925" spans="2:75" ht="18.75" customHeight="1">
      <c r="B925" s="96"/>
      <c r="C925" s="96"/>
      <c r="D925" s="96"/>
      <c r="E925" s="96"/>
      <c r="F925" s="96"/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  <c r="U925" s="96"/>
      <c r="V925" s="96"/>
      <c r="W925" s="96"/>
      <c r="X925" s="96"/>
      <c r="Y925" s="96"/>
      <c r="Z925" s="96"/>
      <c r="AA925" s="96"/>
      <c r="AB925" s="96"/>
      <c r="AC925" s="96"/>
      <c r="AD925" s="96"/>
      <c r="AE925" s="96"/>
      <c r="AF925" s="96"/>
      <c r="AG925" s="96"/>
      <c r="AH925" s="96"/>
      <c r="AI925" s="96"/>
      <c r="AJ925" s="96"/>
      <c r="AK925" s="96"/>
      <c r="AL925" s="96"/>
      <c r="AM925" s="96"/>
      <c r="AN925" s="96"/>
      <c r="AO925" s="96"/>
      <c r="AP925" s="96"/>
      <c r="AQ925" s="96"/>
      <c r="AR925" s="96"/>
      <c r="AS925" s="96"/>
      <c r="AT925" s="96"/>
      <c r="AU925" s="96"/>
      <c r="AV925" s="96"/>
      <c r="AW925" s="96"/>
      <c r="AX925" s="96"/>
      <c r="AY925" s="96"/>
      <c r="AZ925" s="96"/>
      <c r="BA925" s="96"/>
      <c r="BB925" s="96"/>
      <c r="BC925" s="96"/>
      <c r="BD925" s="96"/>
      <c r="BE925" s="96"/>
      <c r="BF925" s="96"/>
      <c r="BG925" s="96"/>
      <c r="BH925" s="96"/>
      <c r="BI925" s="96"/>
      <c r="BJ925" s="96"/>
      <c r="BK925" s="96"/>
      <c r="BL925" s="96"/>
      <c r="BM925" s="96"/>
      <c r="BN925" s="96"/>
      <c r="BO925" s="96"/>
      <c r="BP925" s="96"/>
      <c r="BQ925" s="96"/>
      <c r="BR925" s="96"/>
      <c r="BS925" s="96"/>
      <c r="BT925" s="96"/>
      <c r="BU925" s="96"/>
      <c r="BV925" s="96"/>
      <c r="BW925" s="96"/>
    </row>
    <row r="926" spans="2:75" ht="18.75" customHeight="1">
      <c r="B926" s="96"/>
      <c r="C926" s="96"/>
      <c r="D926" s="96"/>
      <c r="E926" s="96"/>
      <c r="F926" s="96"/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  <c r="U926" s="96"/>
      <c r="V926" s="96"/>
      <c r="W926" s="96"/>
      <c r="X926" s="96"/>
      <c r="Y926" s="96"/>
      <c r="Z926" s="96"/>
      <c r="AA926" s="96"/>
      <c r="AB926" s="96"/>
      <c r="AC926" s="96"/>
      <c r="AD926" s="96"/>
      <c r="AE926" s="96"/>
      <c r="AF926" s="96"/>
      <c r="AG926" s="96"/>
      <c r="AH926" s="96"/>
      <c r="AI926" s="96"/>
      <c r="AJ926" s="96"/>
      <c r="AK926" s="96"/>
      <c r="AL926" s="96"/>
      <c r="AM926" s="96"/>
      <c r="AN926" s="96"/>
      <c r="AO926" s="96"/>
      <c r="AP926" s="96"/>
      <c r="AQ926" s="96"/>
      <c r="AR926" s="96"/>
      <c r="AS926" s="96"/>
      <c r="AT926" s="96"/>
      <c r="AU926" s="96"/>
      <c r="AV926" s="96"/>
      <c r="AW926" s="96"/>
      <c r="AX926" s="96"/>
      <c r="AY926" s="96"/>
      <c r="AZ926" s="96"/>
      <c r="BA926" s="96"/>
      <c r="BB926" s="96"/>
      <c r="BC926" s="96"/>
      <c r="BD926" s="96"/>
      <c r="BE926" s="96"/>
      <c r="BF926" s="96"/>
      <c r="BG926" s="96"/>
      <c r="BH926" s="96"/>
      <c r="BI926" s="96"/>
      <c r="BJ926" s="96"/>
      <c r="BK926" s="96"/>
      <c r="BL926" s="96"/>
      <c r="BM926" s="96"/>
      <c r="BN926" s="96"/>
      <c r="BO926" s="96"/>
      <c r="BP926" s="96"/>
      <c r="BQ926" s="96"/>
      <c r="BR926" s="96"/>
      <c r="BS926" s="96"/>
      <c r="BT926" s="96"/>
      <c r="BU926" s="96"/>
      <c r="BV926" s="96"/>
      <c r="BW926" s="96"/>
    </row>
    <row r="927" spans="2:75" ht="18.75" customHeight="1">
      <c r="B927" s="96"/>
      <c r="C927" s="96"/>
      <c r="D927" s="96"/>
      <c r="E927" s="96"/>
      <c r="F927" s="96"/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  <c r="U927" s="96"/>
      <c r="V927" s="96"/>
      <c r="W927" s="96"/>
      <c r="X927" s="96"/>
      <c r="Y927" s="96"/>
      <c r="Z927" s="96"/>
      <c r="AA927" s="96"/>
      <c r="AB927" s="96"/>
      <c r="AC927" s="96"/>
      <c r="AD927" s="96"/>
      <c r="AE927" s="96"/>
      <c r="AF927" s="96"/>
      <c r="AG927" s="96"/>
      <c r="AH927" s="96"/>
      <c r="AI927" s="96"/>
      <c r="AJ927" s="96"/>
      <c r="AK927" s="96"/>
      <c r="AL927" s="96"/>
      <c r="AM927" s="96"/>
      <c r="AN927" s="96"/>
      <c r="AO927" s="96"/>
      <c r="AP927" s="96"/>
      <c r="AQ927" s="96"/>
      <c r="AR927" s="96"/>
      <c r="AS927" s="96"/>
      <c r="AT927" s="96"/>
      <c r="AU927" s="96"/>
      <c r="AV927" s="96"/>
      <c r="AW927" s="96"/>
      <c r="AX927" s="96"/>
      <c r="AY927" s="96"/>
      <c r="AZ927" s="96"/>
      <c r="BA927" s="96"/>
      <c r="BB927" s="96"/>
      <c r="BC927" s="96"/>
      <c r="BD927" s="96"/>
      <c r="BE927" s="96"/>
      <c r="BF927" s="96"/>
      <c r="BG927" s="96"/>
      <c r="BH927" s="96"/>
      <c r="BI927" s="96"/>
      <c r="BJ927" s="96"/>
      <c r="BK927" s="96"/>
      <c r="BL927" s="96"/>
      <c r="BM927" s="96"/>
      <c r="BN927" s="96"/>
      <c r="BO927" s="96"/>
      <c r="BP927" s="96"/>
      <c r="BQ927" s="96"/>
      <c r="BR927" s="96"/>
      <c r="BS927" s="96"/>
      <c r="BT927" s="96"/>
      <c r="BU927" s="96"/>
      <c r="BV927" s="96"/>
      <c r="BW927" s="96"/>
    </row>
    <row r="928" spans="2:75" ht="18.75" customHeight="1">
      <c r="B928" s="96"/>
      <c r="C928" s="96"/>
      <c r="D928" s="96"/>
      <c r="E928" s="96"/>
      <c r="F928" s="96"/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  <c r="U928" s="96"/>
      <c r="V928" s="96"/>
      <c r="W928" s="96"/>
      <c r="X928" s="96"/>
      <c r="Y928" s="96"/>
      <c r="Z928" s="96"/>
      <c r="AA928" s="96"/>
      <c r="AB928" s="96"/>
      <c r="AC928" s="96"/>
      <c r="AD928" s="96"/>
      <c r="AE928" s="96"/>
      <c r="AF928" s="96"/>
      <c r="AG928" s="96"/>
      <c r="AH928" s="96"/>
      <c r="AI928" s="96"/>
      <c r="AJ928" s="96"/>
      <c r="AK928" s="96"/>
      <c r="AL928" s="96"/>
      <c r="AM928" s="96"/>
      <c r="AN928" s="96"/>
      <c r="AO928" s="96"/>
      <c r="AP928" s="96"/>
      <c r="AQ928" s="96"/>
      <c r="AR928" s="96"/>
      <c r="AS928" s="96"/>
      <c r="AT928" s="96"/>
      <c r="AU928" s="96"/>
      <c r="AV928" s="96"/>
      <c r="AW928" s="96"/>
      <c r="AX928" s="96"/>
      <c r="AY928" s="96"/>
      <c r="AZ928" s="96"/>
      <c r="BA928" s="96"/>
      <c r="BB928" s="96"/>
      <c r="BC928" s="96"/>
      <c r="BD928" s="96"/>
      <c r="BE928" s="96"/>
      <c r="BF928" s="96"/>
      <c r="BG928" s="96"/>
      <c r="BH928" s="96"/>
      <c r="BI928" s="96"/>
      <c r="BJ928" s="96"/>
      <c r="BK928" s="96"/>
      <c r="BL928" s="96"/>
      <c r="BM928" s="96"/>
      <c r="BN928" s="96"/>
      <c r="BO928" s="96"/>
      <c r="BP928" s="96"/>
      <c r="BQ928" s="96"/>
      <c r="BR928" s="96"/>
      <c r="BS928" s="96"/>
      <c r="BT928" s="96"/>
      <c r="BU928" s="96"/>
      <c r="BV928" s="96"/>
      <c r="BW928" s="96"/>
    </row>
    <row r="929" spans="2:75" ht="18.75" customHeight="1">
      <c r="B929" s="96"/>
      <c r="C929" s="96"/>
      <c r="D929" s="96"/>
      <c r="E929" s="96"/>
      <c r="F929" s="96"/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  <c r="Z929" s="96"/>
      <c r="AA929" s="96"/>
      <c r="AB929" s="96"/>
      <c r="AC929" s="96"/>
      <c r="AD929" s="96"/>
      <c r="AE929" s="96"/>
      <c r="AF929" s="96"/>
      <c r="AG929" s="96"/>
      <c r="AH929" s="96"/>
      <c r="AI929" s="96"/>
      <c r="AJ929" s="96"/>
      <c r="AK929" s="96"/>
      <c r="AL929" s="96"/>
      <c r="AM929" s="96"/>
      <c r="AN929" s="96"/>
      <c r="AO929" s="96"/>
      <c r="AP929" s="96"/>
      <c r="AQ929" s="96"/>
      <c r="AR929" s="96"/>
      <c r="AS929" s="96"/>
      <c r="AT929" s="96"/>
      <c r="AU929" s="96"/>
      <c r="AV929" s="96"/>
      <c r="AW929" s="96"/>
      <c r="AX929" s="96"/>
      <c r="AY929" s="96"/>
      <c r="AZ929" s="96"/>
      <c r="BA929" s="96"/>
      <c r="BB929" s="96"/>
      <c r="BC929" s="96"/>
      <c r="BD929" s="96"/>
      <c r="BE929" s="96"/>
      <c r="BF929" s="96"/>
      <c r="BG929" s="96"/>
      <c r="BH929" s="96"/>
      <c r="BI929" s="96"/>
      <c r="BJ929" s="96"/>
      <c r="BK929" s="96"/>
      <c r="BL929" s="96"/>
      <c r="BM929" s="96"/>
      <c r="BN929" s="96"/>
      <c r="BO929" s="96"/>
      <c r="BP929" s="96"/>
      <c r="BQ929" s="96"/>
      <c r="BR929" s="96"/>
      <c r="BS929" s="96"/>
      <c r="BT929" s="96"/>
      <c r="BU929" s="96"/>
      <c r="BV929" s="96"/>
      <c r="BW929" s="96"/>
    </row>
    <row r="930" spans="2:75" ht="18.75" customHeight="1">
      <c r="B930" s="96"/>
      <c r="C930" s="96"/>
      <c r="D930" s="96"/>
      <c r="E930" s="96"/>
      <c r="F930" s="96"/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  <c r="U930" s="96"/>
      <c r="V930" s="96"/>
      <c r="W930" s="96"/>
      <c r="X930" s="96"/>
      <c r="Y930" s="96"/>
      <c r="Z930" s="96"/>
      <c r="AA930" s="96"/>
      <c r="AB930" s="96"/>
      <c r="AC930" s="96"/>
      <c r="AD930" s="96"/>
      <c r="AE930" s="96"/>
      <c r="AF930" s="96"/>
      <c r="AG930" s="96"/>
      <c r="AH930" s="96"/>
      <c r="AI930" s="96"/>
      <c r="AJ930" s="96"/>
      <c r="AK930" s="96"/>
      <c r="AL930" s="96"/>
      <c r="AM930" s="96"/>
      <c r="AN930" s="96"/>
      <c r="AO930" s="96"/>
      <c r="AP930" s="96"/>
      <c r="AQ930" s="96"/>
      <c r="AR930" s="96"/>
      <c r="AS930" s="96"/>
      <c r="AT930" s="96"/>
      <c r="AU930" s="96"/>
      <c r="AV930" s="96"/>
      <c r="AW930" s="96"/>
      <c r="AX930" s="96"/>
      <c r="AY930" s="96"/>
      <c r="AZ930" s="96"/>
      <c r="BA930" s="96"/>
      <c r="BB930" s="96"/>
      <c r="BC930" s="96"/>
      <c r="BD930" s="96"/>
      <c r="BE930" s="96"/>
      <c r="BF930" s="96"/>
      <c r="BG930" s="96"/>
      <c r="BH930" s="96"/>
      <c r="BI930" s="96"/>
      <c r="BJ930" s="96"/>
      <c r="BK930" s="96"/>
      <c r="BL930" s="96"/>
      <c r="BM930" s="96"/>
      <c r="BN930" s="96"/>
      <c r="BO930" s="96"/>
      <c r="BP930" s="96"/>
      <c r="BQ930" s="96"/>
      <c r="BR930" s="96"/>
      <c r="BS930" s="96"/>
      <c r="BT930" s="96"/>
      <c r="BU930" s="96"/>
      <c r="BV930" s="96"/>
      <c r="BW930" s="96"/>
    </row>
    <row r="931" spans="2:75" ht="18.75" customHeight="1">
      <c r="B931" s="96"/>
      <c r="C931" s="96"/>
      <c r="D931" s="96"/>
      <c r="E931" s="96"/>
      <c r="F931" s="96"/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  <c r="U931" s="96"/>
      <c r="V931" s="96"/>
      <c r="W931" s="96"/>
      <c r="X931" s="96"/>
      <c r="Y931" s="96"/>
      <c r="Z931" s="96"/>
      <c r="AA931" s="96"/>
      <c r="AB931" s="96"/>
      <c r="AC931" s="96"/>
      <c r="AD931" s="96"/>
      <c r="AE931" s="96"/>
      <c r="AF931" s="96"/>
      <c r="AG931" s="96"/>
      <c r="AH931" s="96"/>
      <c r="AI931" s="96"/>
      <c r="AJ931" s="96"/>
      <c r="AK931" s="96"/>
      <c r="AL931" s="96"/>
      <c r="AM931" s="96"/>
      <c r="AN931" s="96"/>
      <c r="AO931" s="96"/>
      <c r="AP931" s="96"/>
      <c r="AQ931" s="96"/>
      <c r="AR931" s="96"/>
      <c r="AS931" s="96"/>
      <c r="AT931" s="96"/>
      <c r="AU931" s="96"/>
      <c r="AV931" s="96"/>
      <c r="AW931" s="96"/>
      <c r="AX931" s="96"/>
      <c r="AY931" s="96"/>
      <c r="AZ931" s="96"/>
      <c r="BA931" s="96"/>
      <c r="BB931" s="96"/>
      <c r="BC931" s="96"/>
      <c r="BD931" s="96"/>
      <c r="BE931" s="96"/>
      <c r="BF931" s="96"/>
      <c r="BG931" s="96"/>
      <c r="BH931" s="96"/>
      <c r="BI931" s="96"/>
      <c r="BJ931" s="96"/>
      <c r="BK931" s="96"/>
      <c r="BL931" s="96"/>
      <c r="BM931" s="96"/>
      <c r="BN931" s="96"/>
      <c r="BO931" s="96"/>
      <c r="BP931" s="96"/>
      <c r="BQ931" s="96"/>
      <c r="BR931" s="96"/>
      <c r="BS931" s="96"/>
      <c r="BT931" s="96"/>
      <c r="BU931" s="96"/>
      <c r="BV931" s="96"/>
      <c r="BW931" s="96"/>
    </row>
    <row r="932" spans="2:75" ht="18.75" customHeight="1">
      <c r="B932" s="96"/>
      <c r="C932" s="96"/>
      <c r="D932" s="96"/>
      <c r="E932" s="96"/>
      <c r="F932" s="96"/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  <c r="U932" s="96"/>
      <c r="V932" s="96"/>
      <c r="W932" s="96"/>
      <c r="X932" s="96"/>
      <c r="Y932" s="96"/>
      <c r="Z932" s="96"/>
      <c r="AA932" s="96"/>
      <c r="AB932" s="96"/>
      <c r="AC932" s="96"/>
      <c r="AD932" s="96"/>
      <c r="AE932" s="96"/>
      <c r="AF932" s="96"/>
      <c r="AG932" s="96"/>
      <c r="AH932" s="96"/>
      <c r="AI932" s="96"/>
      <c r="AJ932" s="96"/>
      <c r="AK932" s="96"/>
      <c r="AL932" s="96"/>
      <c r="AM932" s="96"/>
      <c r="AN932" s="96"/>
      <c r="AO932" s="96"/>
      <c r="AP932" s="96"/>
      <c r="AQ932" s="96"/>
      <c r="AR932" s="96"/>
      <c r="AS932" s="96"/>
      <c r="AT932" s="96"/>
      <c r="AU932" s="96"/>
      <c r="AV932" s="96"/>
      <c r="AW932" s="96"/>
      <c r="AX932" s="96"/>
      <c r="AY932" s="96"/>
      <c r="AZ932" s="96"/>
      <c r="BA932" s="96"/>
      <c r="BB932" s="96"/>
      <c r="BC932" s="96"/>
      <c r="BD932" s="96"/>
      <c r="BE932" s="96"/>
      <c r="BF932" s="96"/>
      <c r="BG932" s="96"/>
      <c r="BH932" s="96"/>
      <c r="BI932" s="96"/>
      <c r="BJ932" s="96"/>
      <c r="BK932" s="96"/>
      <c r="BL932" s="96"/>
      <c r="BM932" s="96"/>
      <c r="BN932" s="96"/>
      <c r="BO932" s="96"/>
      <c r="BP932" s="96"/>
      <c r="BQ932" s="96"/>
      <c r="BR932" s="96"/>
      <c r="BS932" s="96"/>
      <c r="BT932" s="96"/>
      <c r="BU932" s="96"/>
      <c r="BV932" s="96"/>
      <c r="BW932" s="96"/>
    </row>
    <row r="933" spans="2:75" ht="18.75" customHeight="1">
      <c r="B933" s="96"/>
      <c r="C933" s="96"/>
      <c r="D933" s="96"/>
      <c r="E933" s="96"/>
      <c r="F933" s="96"/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  <c r="U933" s="96"/>
      <c r="V933" s="96"/>
      <c r="W933" s="96"/>
      <c r="X933" s="96"/>
      <c r="Y933" s="96"/>
      <c r="Z933" s="96"/>
      <c r="AA933" s="96"/>
      <c r="AB933" s="96"/>
      <c r="AC933" s="96"/>
      <c r="AD933" s="96"/>
      <c r="AE933" s="96"/>
      <c r="AF933" s="96"/>
      <c r="AG933" s="96"/>
      <c r="AH933" s="96"/>
      <c r="AI933" s="96"/>
      <c r="AJ933" s="96"/>
      <c r="AK933" s="96"/>
      <c r="AL933" s="96"/>
      <c r="AM933" s="96"/>
      <c r="AN933" s="96"/>
      <c r="AO933" s="96"/>
      <c r="AP933" s="96"/>
      <c r="AQ933" s="96"/>
      <c r="AR933" s="96"/>
      <c r="AS933" s="96"/>
      <c r="AT933" s="96"/>
      <c r="AU933" s="96"/>
      <c r="AV933" s="96"/>
      <c r="AW933" s="96"/>
      <c r="AX933" s="96"/>
      <c r="AY933" s="96"/>
      <c r="AZ933" s="96"/>
      <c r="BA933" s="96"/>
      <c r="BB933" s="96"/>
      <c r="BC933" s="96"/>
      <c r="BD933" s="96"/>
      <c r="BE933" s="96"/>
      <c r="BF933" s="96"/>
      <c r="BG933" s="96"/>
      <c r="BH933" s="96"/>
      <c r="BI933" s="96"/>
      <c r="BJ933" s="96"/>
      <c r="BK933" s="96"/>
      <c r="BL933" s="96"/>
      <c r="BM933" s="96"/>
      <c r="BN933" s="96"/>
      <c r="BO933" s="96"/>
      <c r="BP933" s="96"/>
      <c r="BQ933" s="96"/>
      <c r="BR933" s="96"/>
      <c r="BS933" s="96"/>
      <c r="BT933" s="96"/>
      <c r="BU933" s="96"/>
      <c r="BV933" s="96"/>
      <c r="BW933" s="96"/>
    </row>
    <row r="934" spans="2:75" ht="18.75" customHeight="1">
      <c r="B934" s="96"/>
      <c r="C934" s="96"/>
      <c r="D934" s="96"/>
      <c r="E934" s="96"/>
      <c r="F934" s="96"/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  <c r="U934" s="96"/>
      <c r="V934" s="96"/>
      <c r="W934" s="96"/>
      <c r="X934" s="96"/>
      <c r="Y934" s="96"/>
      <c r="Z934" s="96"/>
      <c r="AA934" s="96"/>
      <c r="AB934" s="96"/>
      <c r="AC934" s="96"/>
      <c r="AD934" s="96"/>
      <c r="AE934" s="96"/>
      <c r="AF934" s="96"/>
      <c r="AG934" s="96"/>
      <c r="AH934" s="96"/>
      <c r="AI934" s="96"/>
      <c r="AJ934" s="96"/>
      <c r="AK934" s="96"/>
      <c r="AL934" s="96"/>
      <c r="AM934" s="96"/>
      <c r="AN934" s="96"/>
      <c r="AO934" s="96"/>
      <c r="AP934" s="96"/>
      <c r="AQ934" s="96"/>
      <c r="AR934" s="96"/>
      <c r="AS934" s="96"/>
      <c r="AT934" s="96"/>
      <c r="AU934" s="96"/>
      <c r="AV934" s="96"/>
      <c r="AW934" s="96"/>
      <c r="AX934" s="96"/>
      <c r="AY934" s="96"/>
      <c r="AZ934" s="96"/>
      <c r="BA934" s="96"/>
      <c r="BB934" s="96"/>
      <c r="BC934" s="96"/>
      <c r="BD934" s="96"/>
      <c r="BE934" s="96"/>
      <c r="BF934" s="96"/>
      <c r="BG934" s="96"/>
      <c r="BH934" s="96"/>
      <c r="BI934" s="96"/>
      <c r="BJ934" s="96"/>
      <c r="BK934" s="96"/>
      <c r="BL934" s="96"/>
      <c r="BM934" s="96"/>
      <c r="BN934" s="96"/>
      <c r="BO934" s="96"/>
      <c r="BP934" s="96"/>
      <c r="BQ934" s="96"/>
      <c r="BR934" s="96"/>
      <c r="BS934" s="96"/>
      <c r="BT934" s="96"/>
      <c r="BU934" s="96"/>
      <c r="BV934" s="96"/>
      <c r="BW934" s="96"/>
    </row>
    <row r="935" spans="2:75" ht="18.75" customHeight="1">
      <c r="B935" s="96"/>
      <c r="C935" s="96"/>
      <c r="D935" s="96"/>
      <c r="E935" s="96"/>
      <c r="F935" s="96"/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  <c r="U935" s="96"/>
      <c r="V935" s="96"/>
      <c r="W935" s="96"/>
      <c r="X935" s="96"/>
      <c r="Y935" s="96"/>
      <c r="Z935" s="96"/>
      <c r="AA935" s="96"/>
      <c r="AB935" s="96"/>
      <c r="AC935" s="96"/>
      <c r="AD935" s="96"/>
      <c r="AE935" s="96"/>
      <c r="AF935" s="96"/>
      <c r="AG935" s="96"/>
      <c r="AH935" s="96"/>
      <c r="AI935" s="96"/>
      <c r="AJ935" s="96"/>
      <c r="AK935" s="96"/>
      <c r="AL935" s="96"/>
      <c r="AM935" s="96"/>
      <c r="AN935" s="96"/>
      <c r="AO935" s="96"/>
      <c r="AP935" s="96"/>
      <c r="AQ935" s="96"/>
      <c r="AR935" s="96"/>
      <c r="AS935" s="96"/>
      <c r="AT935" s="96"/>
      <c r="AU935" s="96"/>
      <c r="AV935" s="96"/>
      <c r="AW935" s="96"/>
      <c r="AX935" s="96"/>
      <c r="AY935" s="96"/>
      <c r="AZ935" s="96"/>
      <c r="BA935" s="96"/>
      <c r="BB935" s="96"/>
      <c r="BC935" s="96"/>
      <c r="BD935" s="96"/>
      <c r="BE935" s="96"/>
      <c r="BF935" s="96"/>
      <c r="BG935" s="96"/>
      <c r="BH935" s="96"/>
      <c r="BI935" s="96"/>
      <c r="BJ935" s="96"/>
      <c r="BK935" s="96"/>
      <c r="BL935" s="96"/>
      <c r="BM935" s="96"/>
      <c r="BN935" s="96"/>
      <c r="BO935" s="96"/>
      <c r="BP935" s="96"/>
      <c r="BQ935" s="96"/>
      <c r="BR935" s="96"/>
      <c r="BS935" s="96"/>
      <c r="BT935" s="96"/>
      <c r="BU935" s="96"/>
      <c r="BV935" s="96"/>
      <c r="BW935" s="96"/>
    </row>
    <row r="936" spans="2:75" ht="18.75" customHeight="1">
      <c r="B936" s="96"/>
      <c r="C936" s="96"/>
      <c r="D936" s="96"/>
      <c r="E936" s="96"/>
      <c r="F936" s="96"/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  <c r="U936" s="96"/>
      <c r="V936" s="96"/>
      <c r="W936" s="96"/>
      <c r="X936" s="96"/>
      <c r="Y936" s="96"/>
      <c r="Z936" s="96"/>
      <c r="AA936" s="96"/>
      <c r="AB936" s="96"/>
      <c r="AC936" s="96"/>
      <c r="AD936" s="96"/>
      <c r="AE936" s="96"/>
      <c r="AF936" s="96"/>
      <c r="AG936" s="96"/>
      <c r="AH936" s="96"/>
      <c r="AI936" s="96"/>
      <c r="AJ936" s="96"/>
      <c r="AK936" s="96"/>
      <c r="AL936" s="96"/>
      <c r="AM936" s="96"/>
      <c r="AN936" s="96"/>
      <c r="AO936" s="96"/>
      <c r="AP936" s="96"/>
      <c r="AQ936" s="96"/>
      <c r="AR936" s="96"/>
      <c r="AS936" s="96"/>
      <c r="AT936" s="96"/>
      <c r="AU936" s="96"/>
      <c r="AV936" s="96"/>
      <c r="AW936" s="96"/>
      <c r="AX936" s="96"/>
      <c r="AY936" s="96"/>
      <c r="AZ936" s="96"/>
      <c r="BA936" s="96"/>
      <c r="BB936" s="96"/>
      <c r="BC936" s="96"/>
      <c r="BD936" s="96"/>
      <c r="BE936" s="96"/>
      <c r="BF936" s="96"/>
      <c r="BG936" s="96"/>
      <c r="BH936" s="96"/>
      <c r="BI936" s="96"/>
      <c r="BJ936" s="96"/>
      <c r="BK936" s="96"/>
      <c r="BL936" s="96"/>
      <c r="BM936" s="96"/>
      <c r="BN936" s="96"/>
      <c r="BO936" s="96"/>
      <c r="BP936" s="96"/>
      <c r="BQ936" s="96"/>
      <c r="BR936" s="96"/>
      <c r="BS936" s="96"/>
      <c r="BT936" s="96"/>
      <c r="BU936" s="96"/>
      <c r="BV936" s="96"/>
      <c r="BW936" s="96"/>
    </row>
    <row r="937" spans="2:75" ht="18.75" customHeight="1">
      <c r="B937" s="96"/>
      <c r="C937" s="96"/>
      <c r="D937" s="96"/>
      <c r="E937" s="96"/>
      <c r="F937" s="96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  <c r="W937" s="96"/>
      <c r="X937" s="96"/>
      <c r="Y937" s="96"/>
      <c r="Z937" s="96"/>
      <c r="AA937" s="96"/>
      <c r="AB937" s="96"/>
      <c r="AC937" s="96"/>
      <c r="AD937" s="96"/>
      <c r="AE937" s="96"/>
      <c r="AF937" s="96"/>
      <c r="AG937" s="96"/>
      <c r="AH937" s="96"/>
      <c r="AI937" s="96"/>
      <c r="AJ937" s="96"/>
      <c r="AK937" s="96"/>
      <c r="AL937" s="96"/>
      <c r="AM937" s="96"/>
      <c r="AN937" s="96"/>
      <c r="AO937" s="96"/>
      <c r="AP937" s="96"/>
      <c r="AQ937" s="96"/>
      <c r="AR937" s="96"/>
      <c r="AS937" s="96"/>
      <c r="AT937" s="96"/>
      <c r="AU937" s="96"/>
      <c r="AV937" s="96"/>
      <c r="AW937" s="96"/>
      <c r="AX937" s="96"/>
      <c r="AY937" s="96"/>
      <c r="AZ937" s="96"/>
      <c r="BA937" s="96"/>
      <c r="BB937" s="96"/>
      <c r="BC937" s="96"/>
      <c r="BD937" s="96"/>
      <c r="BE937" s="96"/>
      <c r="BF937" s="96"/>
      <c r="BG937" s="96"/>
      <c r="BH937" s="96"/>
      <c r="BI937" s="96"/>
      <c r="BJ937" s="96"/>
      <c r="BK937" s="96"/>
      <c r="BL937" s="96"/>
      <c r="BM937" s="96"/>
      <c r="BN937" s="96"/>
      <c r="BO937" s="96"/>
      <c r="BP937" s="96"/>
      <c r="BQ937" s="96"/>
      <c r="BR937" s="96"/>
      <c r="BS937" s="96"/>
      <c r="BT937" s="96"/>
      <c r="BU937" s="96"/>
      <c r="BV937" s="96"/>
      <c r="BW937" s="96"/>
    </row>
    <row r="938" spans="2:75" ht="18.75" customHeight="1">
      <c r="B938" s="96"/>
      <c r="C938" s="96"/>
      <c r="D938" s="96"/>
      <c r="E938" s="96"/>
      <c r="F938" s="96"/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  <c r="U938" s="96"/>
      <c r="V938" s="96"/>
      <c r="W938" s="96"/>
      <c r="X938" s="96"/>
      <c r="Y938" s="96"/>
      <c r="Z938" s="96"/>
      <c r="AA938" s="96"/>
      <c r="AB938" s="96"/>
      <c r="AC938" s="96"/>
      <c r="AD938" s="96"/>
      <c r="AE938" s="96"/>
      <c r="AF938" s="96"/>
      <c r="AG938" s="96"/>
      <c r="AH938" s="96"/>
      <c r="AI938" s="96"/>
      <c r="AJ938" s="96"/>
      <c r="AK938" s="96"/>
      <c r="AL938" s="96"/>
      <c r="AM938" s="96"/>
      <c r="AN938" s="96"/>
      <c r="AO938" s="96"/>
      <c r="AP938" s="96"/>
      <c r="AQ938" s="96"/>
      <c r="AR938" s="96"/>
      <c r="AS938" s="96"/>
      <c r="AT938" s="96"/>
      <c r="AU938" s="96"/>
      <c r="AV938" s="96"/>
      <c r="AW938" s="96"/>
      <c r="AX938" s="96"/>
      <c r="AY938" s="96"/>
      <c r="AZ938" s="96"/>
      <c r="BA938" s="96"/>
      <c r="BB938" s="96"/>
      <c r="BC938" s="96"/>
      <c r="BD938" s="96"/>
      <c r="BE938" s="96"/>
      <c r="BF938" s="96"/>
      <c r="BG938" s="96"/>
      <c r="BH938" s="96"/>
      <c r="BI938" s="96"/>
      <c r="BJ938" s="96"/>
      <c r="BK938" s="96"/>
      <c r="BL938" s="96"/>
      <c r="BM938" s="96"/>
      <c r="BN938" s="96"/>
      <c r="BO938" s="96"/>
      <c r="BP938" s="96"/>
      <c r="BQ938" s="96"/>
      <c r="BR938" s="96"/>
      <c r="BS938" s="96"/>
      <c r="BT938" s="96"/>
      <c r="BU938" s="96"/>
      <c r="BV938" s="96"/>
      <c r="BW938" s="96"/>
    </row>
    <row r="939" spans="2:75" ht="18.75" customHeight="1">
      <c r="B939" s="96"/>
      <c r="C939" s="96"/>
      <c r="D939" s="96"/>
      <c r="E939" s="96"/>
      <c r="F939" s="96"/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  <c r="U939" s="96"/>
      <c r="V939" s="96"/>
      <c r="W939" s="96"/>
      <c r="X939" s="96"/>
      <c r="Y939" s="96"/>
      <c r="Z939" s="96"/>
      <c r="AA939" s="96"/>
      <c r="AB939" s="96"/>
      <c r="AC939" s="96"/>
      <c r="AD939" s="96"/>
      <c r="AE939" s="96"/>
      <c r="AF939" s="96"/>
      <c r="AG939" s="96"/>
      <c r="AH939" s="96"/>
      <c r="AI939" s="96"/>
      <c r="AJ939" s="96"/>
      <c r="AK939" s="96"/>
      <c r="AL939" s="96"/>
      <c r="AM939" s="96"/>
      <c r="AN939" s="96"/>
      <c r="AO939" s="96"/>
      <c r="AP939" s="96"/>
      <c r="AQ939" s="96"/>
      <c r="AR939" s="96"/>
      <c r="AS939" s="96"/>
      <c r="AT939" s="96"/>
      <c r="AU939" s="96"/>
      <c r="AV939" s="96"/>
      <c r="AW939" s="96"/>
      <c r="AX939" s="96"/>
      <c r="AY939" s="96"/>
      <c r="AZ939" s="96"/>
      <c r="BA939" s="96"/>
      <c r="BB939" s="96"/>
      <c r="BC939" s="96"/>
      <c r="BD939" s="96"/>
      <c r="BE939" s="96"/>
      <c r="BF939" s="96"/>
      <c r="BG939" s="96"/>
      <c r="BH939" s="96"/>
      <c r="BI939" s="96"/>
      <c r="BJ939" s="96"/>
      <c r="BK939" s="96"/>
      <c r="BL939" s="96"/>
      <c r="BM939" s="96"/>
      <c r="BN939" s="96"/>
      <c r="BO939" s="96"/>
      <c r="BP939" s="96"/>
      <c r="BQ939" s="96"/>
      <c r="BR939" s="96"/>
      <c r="BS939" s="96"/>
      <c r="BT939" s="96"/>
      <c r="BU939" s="96"/>
      <c r="BV939" s="96"/>
      <c r="BW939" s="96"/>
    </row>
    <row r="940" spans="2:75" ht="18.75" customHeight="1">
      <c r="B940" s="96"/>
      <c r="C940" s="96"/>
      <c r="D940" s="96"/>
      <c r="E940" s="96"/>
      <c r="F940" s="96"/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  <c r="U940" s="96"/>
      <c r="V940" s="96"/>
      <c r="W940" s="96"/>
      <c r="X940" s="96"/>
      <c r="Y940" s="96"/>
      <c r="Z940" s="96"/>
      <c r="AA940" s="96"/>
      <c r="AB940" s="96"/>
      <c r="AC940" s="96"/>
      <c r="AD940" s="96"/>
      <c r="AE940" s="96"/>
      <c r="AF940" s="96"/>
      <c r="AG940" s="96"/>
      <c r="AH940" s="96"/>
      <c r="AI940" s="96"/>
      <c r="AJ940" s="96"/>
      <c r="AK940" s="96"/>
      <c r="AL940" s="96"/>
      <c r="AM940" s="96"/>
      <c r="AN940" s="96"/>
      <c r="AO940" s="96"/>
      <c r="AP940" s="96"/>
      <c r="AQ940" s="96"/>
      <c r="AR940" s="96"/>
      <c r="AS940" s="96"/>
      <c r="AT940" s="96"/>
      <c r="AU940" s="96"/>
      <c r="AV940" s="96"/>
      <c r="AW940" s="96"/>
      <c r="AX940" s="96"/>
      <c r="AY940" s="96"/>
      <c r="AZ940" s="96"/>
      <c r="BA940" s="96"/>
      <c r="BB940" s="96"/>
      <c r="BC940" s="96"/>
      <c r="BD940" s="96"/>
      <c r="BE940" s="96"/>
      <c r="BF940" s="96"/>
      <c r="BG940" s="96"/>
      <c r="BH940" s="96"/>
      <c r="BI940" s="96"/>
      <c r="BJ940" s="96"/>
      <c r="BK940" s="96"/>
      <c r="BL940" s="96"/>
      <c r="BM940" s="96"/>
      <c r="BN940" s="96"/>
      <c r="BO940" s="96"/>
      <c r="BP940" s="96"/>
      <c r="BQ940" s="96"/>
      <c r="BR940" s="96"/>
      <c r="BS940" s="96"/>
      <c r="BT940" s="96"/>
      <c r="BU940" s="96"/>
      <c r="BV940" s="96"/>
      <c r="BW940" s="96"/>
    </row>
    <row r="941" spans="2:75" ht="18.75" customHeight="1">
      <c r="B941" s="96"/>
      <c r="C941" s="96"/>
      <c r="D941" s="96"/>
      <c r="E941" s="96"/>
      <c r="F941" s="96"/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  <c r="U941" s="96"/>
      <c r="V941" s="96"/>
      <c r="W941" s="96"/>
      <c r="X941" s="96"/>
      <c r="Y941" s="96"/>
      <c r="Z941" s="96"/>
      <c r="AA941" s="96"/>
      <c r="AB941" s="96"/>
      <c r="AC941" s="96"/>
      <c r="AD941" s="96"/>
      <c r="AE941" s="96"/>
      <c r="AF941" s="96"/>
      <c r="AG941" s="96"/>
      <c r="AH941" s="96"/>
      <c r="AI941" s="96"/>
      <c r="AJ941" s="96"/>
      <c r="AK941" s="96"/>
      <c r="AL941" s="96"/>
      <c r="AM941" s="96"/>
      <c r="AN941" s="96"/>
      <c r="AO941" s="96"/>
      <c r="AP941" s="96"/>
      <c r="AQ941" s="96"/>
      <c r="AR941" s="96"/>
      <c r="AS941" s="96"/>
      <c r="AT941" s="96"/>
      <c r="AU941" s="96"/>
      <c r="AV941" s="96"/>
      <c r="AW941" s="96"/>
      <c r="AX941" s="96"/>
      <c r="AY941" s="96"/>
      <c r="AZ941" s="96"/>
      <c r="BA941" s="96"/>
      <c r="BB941" s="96"/>
      <c r="BC941" s="96"/>
      <c r="BD941" s="96"/>
      <c r="BE941" s="96"/>
      <c r="BF941" s="96"/>
      <c r="BG941" s="96"/>
      <c r="BH941" s="96"/>
      <c r="BI941" s="96"/>
      <c r="BJ941" s="96"/>
      <c r="BK941" s="96"/>
      <c r="BL941" s="96"/>
      <c r="BM941" s="96"/>
      <c r="BN941" s="96"/>
      <c r="BO941" s="96"/>
      <c r="BP941" s="96"/>
      <c r="BQ941" s="96"/>
      <c r="BR941" s="96"/>
      <c r="BS941" s="96"/>
      <c r="BT941" s="96"/>
      <c r="BU941" s="96"/>
      <c r="BV941" s="96"/>
      <c r="BW941" s="96"/>
    </row>
    <row r="942" spans="2:75" ht="18.75" customHeight="1">
      <c r="B942" s="96"/>
      <c r="C942" s="96"/>
      <c r="D942" s="96"/>
      <c r="E942" s="96"/>
      <c r="F942" s="96"/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  <c r="U942" s="96"/>
      <c r="V942" s="96"/>
      <c r="W942" s="96"/>
      <c r="X942" s="96"/>
      <c r="Y942" s="96"/>
      <c r="Z942" s="96"/>
      <c r="AA942" s="96"/>
      <c r="AB942" s="96"/>
      <c r="AC942" s="96"/>
      <c r="AD942" s="96"/>
      <c r="AE942" s="96"/>
      <c r="AF942" s="96"/>
      <c r="AG942" s="96"/>
      <c r="AH942" s="96"/>
      <c r="AI942" s="96"/>
      <c r="AJ942" s="96"/>
      <c r="AK942" s="96"/>
      <c r="AL942" s="96"/>
      <c r="AM942" s="96"/>
      <c r="AN942" s="96"/>
      <c r="AO942" s="96"/>
      <c r="AP942" s="96"/>
      <c r="AQ942" s="96"/>
      <c r="AR942" s="96"/>
      <c r="AS942" s="96"/>
      <c r="AT942" s="96"/>
      <c r="AU942" s="96"/>
      <c r="AV942" s="96"/>
      <c r="AW942" s="96"/>
      <c r="AX942" s="96"/>
      <c r="AY942" s="96"/>
      <c r="AZ942" s="96"/>
      <c r="BA942" s="96"/>
      <c r="BB942" s="96"/>
      <c r="BC942" s="96"/>
      <c r="BD942" s="96"/>
      <c r="BE942" s="96"/>
      <c r="BF942" s="96"/>
      <c r="BG942" s="96"/>
      <c r="BH942" s="96"/>
      <c r="BI942" s="96"/>
      <c r="BJ942" s="96"/>
      <c r="BK942" s="96"/>
      <c r="BL942" s="96"/>
      <c r="BM942" s="96"/>
      <c r="BN942" s="96"/>
      <c r="BO942" s="96"/>
      <c r="BP942" s="96"/>
      <c r="BQ942" s="96"/>
      <c r="BR942" s="96"/>
      <c r="BS942" s="96"/>
      <c r="BT942" s="96"/>
      <c r="BU942" s="96"/>
      <c r="BV942" s="96"/>
      <c r="BW942" s="96"/>
    </row>
    <row r="943" spans="2:75" ht="18.75" customHeight="1">
      <c r="B943" s="96"/>
      <c r="C943" s="96"/>
      <c r="D943" s="96"/>
      <c r="E943" s="96"/>
      <c r="F943" s="96"/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  <c r="U943" s="96"/>
      <c r="V943" s="96"/>
      <c r="W943" s="96"/>
      <c r="X943" s="96"/>
      <c r="Y943" s="96"/>
      <c r="Z943" s="96"/>
      <c r="AA943" s="96"/>
      <c r="AB943" s="96"/>
      <c r="AC943" s="96"/>
      <c r="AD943" s="96"/>
      <c r="AE943" s="96"/>
      <c r="AF943" s="96"/>
      <c r="AG943" s="96"/>
      <c r="AH943" s="96"/>
      <c r="AI943" s="96"/>
      <c r="AJ943" s="96"/>
      <c r="AK943" s="96"/>
      <c r="AL943" s="96"/>
      <c r="AM943" s="96"/>
      <c r="AN943" s="96"/>
      <c r="AO943" s="96"/>
      <c r="AP943" s="96"/>
      <c r="AQ943" s="96"/>
      <c r="AR943" s="96"/>
      <c r="AS943" s="96"/>
      <c r="AT943" s="96"/>
      <c r="AU943" s="96"/>
      <c r="AV943" s="96"/>
      <c r="AW943" s="96"/>
      <c r="AX943" s="96"/>
      <c r="AY943" s="96"/>
      <c r="AZ943" s="96"/>
      <c r="BA943" s="96"/>
      <c r="BB943" s="96"/>
      <c r="BC943" s="96"/>
      <c r="BD943" s="96"/>
      <c r="BE943" s="96"/>
      <c r="BF943" s="96"/>
      <c r="BG943" s="96"/>
      <c r="BH943" s="96"/>
      <c r="BI943" s="96"/>
      <c r="BJ943" s="96"/>
      <c r="BK943" s="96"/>
      <c r="BL943" s="96"/>
      <c r="BM943" s="96"/>
      <c r="BN943" s="96"/>
      <c r="BO943" s="96"/>
      <c r="BP943" s="96"/>
      <c r="BQ943" s="96"/>
      <c r="BR943" s="96"/>
      <c r="BS943" s="96"/>
      <c r="BT943" s="96"/>
      <c r="BU943" s="96"/>
      <c r="BV943" s="96"/>
      <c r="BW943" s="96"/>
    </row>
    <row r="944" spans="2:75" ht="18.75" customHeight="1">
      <c r="B944" s="96"/>
      <c r="C944" s="96"/>
      <c r="D944" s="96"/>
      <c r="E944" s="96"/>
      <c r="F944" s="96"/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  <c r="U944" s="96"/>
      <c r="V944" s="96"/>
      <c r="W944" s="96"/>
      <c r="X944" s="96"/>
      <c r="Y944" s="96"/>
      <c r="Z944" s="96"/>
      <c r="AA944" s="96"/>
      <c r="AB944" s="96"/>
      <c r="AC944" s="96"/>
      <c r="AD944" s="96"/>
      <c r="AE944" s="96"/>
      <c r="AF944" s="96"/>
      <c r="AG944" s="96"/>
      <c r="AH944" s="96"/>
      <c r="AI944" s="96"/>
      <c r="AJ944" s="96"/>
      <c r="AK944" s="96"/>
      <c r="AL944" s="96"/>
      <c r="AM944" s="96"/>
      <c r="AN944" s="96"/>
      <c r="AO944" s="96"/>
      <c r="AP944" s="96"/>
      <c r="AQ944" s="96"/>
      <c r="AR944" s="96"/>
      <c r="AS944" s="96"/>
      <c r="AT944" s="96"/>
      <c r="AU944" s="96"/>
      <c r="AV944" s="96"/>
      <c r="AW944" s="96"/>
      <c r="AX944" s="96"/>
      <c r="AY944" s="96"/>
      <c r="AZ944" s="96"/>
      <c r="BA944" s="96"/>
      <c r="BB944" s="96"/>
      <c r="BC944" s="96"/>
      <c r="BD944" s="96"/>
      <c r="BE944" s="96"/>
      <c r="BF944" s="96"/>
      <c r="BG944" s="96"/>
      <c r="BH944" s="96"/>
      <c r="BI944" s="96"/>
      <c r="BJ944" s="96"/>
      <c r="BK944" s="96"/>
      <c r="BL944" s="96"/>
      <c r="BM944" s="96"/>
      <c r="BN944" s="96"/>
      <c r="BO944" s="96"/>
      <c r="BP944" s="96"/>
      <c r="BQ944" s="96"/>
      <c r="BR944" s="96"/>
      <c r="BS944" s="96"/>
      <c r="BT944" s="96"/>
      <c r="BU944" s="96"/>
      <c r="BV944" s="96"/>
      <c r="BW944" s="96"/>
    </row>
    <row r="945" spans="2:75" ht="18.75" customHeight="1">
      <c r="B945" s="96"/>
      <c r="C945" s="96"/>
      <c r="D945" s="96"/>
      <c r="E945" s="96"/>
      <c r="F945" s="96"/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  <c r="U945" s="96"/>
      <c r="V945" s="96"/>
      <c r="W945" s="96"/>
      <c r="X945" s="96"/>
      <c r="Y945" s="96"/>
      <c r="Z945" s="96"/>
      <c r="AA945" s="96"/>
      <c r="AB945" s="96"/>
      <c r="AC945" s="96"/>
      <c r="AD945" s="96"/>
      <c r="AE945" s="96"/>
      <c r="AF945" s="96"/>
      <c r="AG945" s="96"/>
      <c r="AH945" s="96"/>
      <c r="AI945" s="96"/>
      <c r="AJ945" s="96"/>
      <c r="AK945" s="96"/>
      <c r="AL945" s="96"/>
      <c r="AM945" s="96"/>
      <c r="AN945" s="96"/>
      <c r="AO945" s="96"/>
      <c r="AP945" s="96"/>
      <c r="AQ945" s="96"/>
      <c r="AR945" s="96"/>
      <c r="AS945" s="96"/>
      <c r="AT945" s="96"/>
      <c r="AU945" s="96"/>
      <c r="AV945" s="96"/>
      <c r="AW945" s="96"/>
      <c r="AX945" s="96"/>
      <c r="AY945" s="96"/>
      <c r="AZ945" s="96"/>
      <c r="BA945" s="96"/>
      <c r="BB945" s="96"/>
      <c r="BC945" s="96"/>
      <c r="BD945" s="96"/>
      <c r="BE945" s="96"/>
      <c r="BF945" s="96"/>
      <c r="BG945" s="96"/>
      <c r="BH945" s="96"/>
      <c r="BI945" s="96"/>
      <c r="BJ945" s="96"/>
      <c r="BK945" s="96"/>
      <c r="BL945" s="96"/>
      <c r="BM945" s="96"/>
      <c r="BN945" s="96"/>
      <c r="BO945" s="96"/>
      <c r="BP945" s="96"/>
      <c r="BQ945" s="96"/>
      <c r="BR945" s="96"/>
      <c r="BS945" s="96"/>
      <c r="BT945" s="96"/>
      <c r="BU945" s="96"/>
      <c r="BV945" s="96"/>
      <c r="BW945" s="96"/>
    </row>
    <row r="946" spans="2:75" ht="18.75" customHeight="1">
      <c r="B946" s="96"/>
      <c r="C946" s="96"/>
      <c r="D946" s="96"/>
      <c r="E946" s="96"/>
      <c r="F946" s="96"/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  <c r="U946" s="96"/>
      <c r="V946" s="96"/>
      <c r="W946" s="96"/>
      <c r="X946" s="96"/>
      <c r="Y946" s="96"/>
      <c r="Z946" s="96"/>
      <c r="AA946" s="96"/>
      <c r="AB946" s="96"/>
      <c r="AC946" s="96"/>
      <c r="AD946" s="96"/>
      <c r="AE946" s="96"/>
      <c r="AF946" s="96"/>
      <c r="AG946" s="96"/>
      <c r="AH946" s="96"/>
      <c r="AI946" s="96"/>
      <c r="AJ946" s="96"/>
      <c r="AK946" s="96"/>
      <c r="AL946" s="96"/>
      <c r="AM946" s="96"/>
      <c r="AN946" s="96"/>
      <c r="AO946" s="96"/>
      <c r="AP946" s="96"/>
      <c r="AQ946" s="96"/>
      <c r="AR946" s="96"/>
      <c r="AS946" s="96"/>
      <c r="AT946" s="96"/>
      <c r="AU946" s="96"/>
      <c r="AV946" s="96"/>
      <c r="AW946" s="96"/>
      <c r="AX946" s="96"/>
      <c r="AY946" s="96"/>
      <c r="AZ946" s="96"/>
      <c r="BA946" s="96"/>
      <c r="BB946" s="96"/>
      <c r="BC946" s="96"/>
      <c r="BD946" s="96"/>
      <c r="BE946" s="96"/>
      <c r="BF946" s="96"/>
      <c r="BG946" s="96"/>
      <c r="BH946" s="96"/>
      <c r="BI946" s="96"/>
      <c r="BJ946" s="96"/>
      <c r="BK946" s="96"/>
      <c r="BL946" s="96"/>
      <c r="BM946" s="96"/>
      <c r="BN946" s="96"/>
      <c r="BO946" s="96"/>
      <c r="BP946" s="96"/>
      <c r="BQ946" s="96"/>
      <c r="BR946" s="96"/>
      <c r="BS946" s="96"/>
      <c r="BT946" s="96"/>
      <c r="BU946" s="96"/>
      <c r="BV946" s="96"/>
      <c r="BW946" s="96"/>
    </row>
    <row r="947" spans="2:75" ht="18.75" customHeight="1">
      <c r="B947" s="96"/>
      <c r="C947" s="96"/>
      <c r="D947" s="96"/>
      <c r="E947" s="96"/>
      <c r="F947" s="96"/>
      <c r="G947" s="96"/>
      <c r="H947" s="96"/>
      <c r="I947" s="96"/>
      <c r="J947" s="96"/>
      <c r="K947" s="96"/>
      <c r="L947" s="96"/>
      <c r="M947" s="96"/>
      <c r="N947" s="96"/>
      <c r="O947" s="96"/>
      <c r="P947" s="96"/>
      <c r="Q947" s="96"/>
      <c r="R947" s="96"/>
      <c r="S947" s="96"/>
      <c r="T947" s="96"/>
      <c r="U947" s="96"/>
      <c r="V947" s="96"/>
      <c r="W947" s="96"/>
      <c r="X947" s="96"/>
      <c r="Y947" s="96"/>
      <c r="Z947" s="96"/>
      <c r="AA947" s="96"/>
      <c r="AB947" s="96"/>
      <c r="AC947" s="96"/>
      <c r="AD947" s="96"/>
      <c r="AE947" s="96"/>
      <c r="AF947" s="96"/>
      <c r="AG947" s="96"/>
      <c r="AH947" s="96"/>
      <c r="AI947" s="96"/>
      <c r="AJ947" s="96"/>
      <c r="AK947" s="96"/>
      <c r="AL947" s="96"/>
      <c r="AM947" s="96"/>
      <c r="AN947" s="96"/>
      <c r="AO947" s="96"/>
      <c r="AP947" s="96"/>
      <c r="AQ947" s="96"/>
      <c r="AR947" s="96"/>
      <c r="AS947" s="96"/>
      <c r="AT947" s="96"/>
      <c r="AU947" s="96"/>
      <c r="AV947" s="96"/>
      <c r="AW947" s="96"/>
      <c r="AX947" s="96"/>
      <c r="AY947" s="96"/>
      <c r="AZ947" s="96"/>
      <c r="BA947" s="96"/>
      <c r="BB947" s="96"/>
      <c r="BC947" s="96"/>
      <c r="BD947" s="96"/>
      <c r="BE947" s="96"/>
      <c r="BF947" s="96"/>
      <c r="BG947" s="96"/>
      <c r="BH947" s="96"/>
      <c r="BI947" s="96"/>
      <c r="BJ947" s="96"/>
      <c r="BK947" s="96"/>
      <c r="BL947" s="96"/>
      <c r="BM947" s="96"/>
      <c r="BN947" s="96"/>
      <c r="BO947" s="96"/>
      <c r="BP947" s="96"/>
      <c r="BQ947" s="96"/>
      <c r="BR947" s="96"/>
      <c r="BS947" s="96"/>
      <c r="BT947" s="96"/>
      <c r="BU947" s="96"/>
      <c r="BV947" s="96"/>
      <c r="BW947" s="96"/>
    </row>
    <row r="948" spans="2:75" ht="18.75" customHeight="1">
      <c r="B948" s="96"/>
      <c r="C948" s="96"/>
      <c r="D948" s="96"/>
      <c r="E948" s="96"/>
      <c r="F948" s="96"/>
      <c r="G948" s="96"/>
      <c r="H948" s="96"/>
      <c r="I948" s="96"/>
      <c r="J948" s="96"/>
      <c r="K948" s="96"/>
      <c r="L948" s="96"/>
      <c r="M948" s="96"/>
      <c r="N948" s="96"/>
      <c r="O948" s="96"/>
      <c r="P948" s="96"/>
      <c r="Q948" s="96"/>
      <c r="R948" s="96"/>
      <c r="S948" s="96"/>
      <c r="T948" s="96"/>
      <c r="U948" s="96"/>
      <c r="V948" s="96"/>
      <c r="W948" s="96"/>
      <c r="X948" s="96"/>
      <c r="Y948" s="96"/>
      <c r="Z948" s="96"/>
      <c r="AA948" s="96"/>
      <c r="AB948" s="96"/>
      <c r="AC948" s="96"/>
      <c r="AD948" s="96"/>
      <c r="AE948" s="96"/>
      <c r="AF948" s="96"/>
      <c r="AG948" s="96"/>
      <c r="AH948" s="96"/>
      <c r="AI948" s="96"/>
      <c r="AJ948" s="96"/>
      <c r="AK948" s="96"/>
      <c r="AL948" s="96"/>
      <c r="AM948" s="96"/>
      <c r="AN948" s="96"/>
      <c r="AO948" s="96"/>
      <c r="AP948" s="96"/>
      <c r="AQ948" s="96"/>
      <c r="AR948" s="96"/>
      <c r="AS948" s="96"/>
      <c r="AT948" s="96"/>
      <c r="AU948" s="96"/>
      <c r="AV948" s="96"/>
      <c r="AW948" s="96"/>
      <c r="AX948" s="96"/>
      <c r="AY948" s="96"/>
      <c r="AZ948" s="96"/>
      <c r="BA948" s="96"/>
      <c r="BB948" s="96"/>
      <c r="BC948" s="96"/>
      <c r="BD948" s="96"/>
      <c r="BE948" s="96"/>
      <c r="BF948" s="96"/>
      <c r="BG948" s="96"/>
      <c r="BH948" s="96"/>
      <c r="BI948" s="96"/>
      <c r="BJ948" s="96"/>
      <c r="BK948" s="96"/>
      <c r="BL948" s="96"/>
      <c r="BM948" s="96"/>
      <c r="BN948" s="96"/>
      <c r="BO948" s="96"/>
      <c r="BP948" s="96"/>
      <c r="BQ948" s="96"/>
      <c r="BR948" s="96"/>
      <c r="BS948" s="96"/>
      <c r="BT948" s="96"/>
      <c r="BU948" s="96"/>
      <c r="BV948" s="96"/>
      <c r="BW948" s="96"/>
    </row>
    <row r="949" spans="2:75" ht="18.75" customHeight="1">
      <c r="B949" s="96"/>
      <c r="C949" s="96"/>
      <c r="D949" s="96"/>
      <c r="E949" s="96"/>
      <c r="F949" s="96"/>
      <c r="G949" s="96"/>
      <c r="H949" s="96"/>
      <c r="I949" s="96"/>
      <c r="J949" s="96"/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  <c r="Y949" s="96"/>
      <c r="Z949" s="96"/>
      <c r="AA949" s="96"/>
      <c r="AB949" s="96"/>
      <c r="AC949" s="96"/>
      <c r="AD949" s="96"/>
      <c r="AE949" s="96"/>
      <c r="AF949" s="96"/>
      <c r="AG949" s="96"/>
      <c r="AH949" s="96"/>
      <c r="AI949" s="96"/>
      <c r="AJ949" s="96"/>
      <c r="AK949" s="96"/>
      <c r="AL949" s="96"/>
      <c r="AM949" s="96"/>
      <c r="AN949" s="96"/>
      <c r="AO949" s="96"/>
      <c r="AP949" s="96"/>
      <c r="AQ949" s="96"/>
      <c r="AR949" s="96"/>
      <c r="AS949" s="96"/>
      <c r="AT949" s="96"/>
      <c r="AU949" s="96"/>
      <c r="AV949" s="96"/>
      <c r="AW949" s="96"/>
      <c r="AX949" s="96"/>
      <c r="AY949" s="96"/>
      <c r="AZ949" s="96"/>
      <c r="BA949" s="96"/>
      <c r="BB949" s="96"/>
      <c r="BC949" s="96"/>
      <c r="BD949" s="96"/>
      <c r="BE949" s="96"/>
      <c r="BF949" s="96"/>
      <c r="BG949" s="96"/>
      <c r="BH949" s="96"/>
      <c r="BI949" s="96"/>
      <c r="BJ949" s="96"/>
      <c r="BK949" s="96"/>
      <c r="BL949" s="96"/>
      <c r="BM949" s="96"/>
      <c r="BN949" s="96"/>
      <c r="BO949" s="96"/>
      <c r="BP949" s="96"/>
      <c r="BQ949" s="96"/>
      <c r="BR949" s="96"/>
      <c r="BS949" s="96"/>
      <c r="BT949" s="96"/>
      <c r="BU949" s="96"/>
      <c r="BV949" s="96"/>
      <c r="BW949" s="96"/>
    </row>
    <row r="950" spans="2:75" ht="18.75" customHeight="1">
      <c r="B950" s="96"/>
      <c r="C950" s="96"/>
      <c r="D950" s="96"/>
      <c r="E950" s="96"/>
      <c r="F950" s="96"/>
      <c r="G950" s="96"/>
      <c r="H950" s="96"/>
      <c r="I950" s="96"/>
      <c r="J950" s="96"/>
      <c r="K950" s="96"/>
      <c r="L950" s="96"/>
      <c r="M950" s="96"/>
      <c r="N950" s="96"/>
      <c r="O950" s="96"/>
      <c r="P950" s="96"/>
      <c r="Q950" s="96"/>
      <c r="R950" s="96"/>
      <c r="S950" s="96"/>
      <c r="T950" s="96"/>
      <c r="U950" s="96"/>
      <c r="V950" s="96"/>
      <c r="W950" s="96"/>
      <c r="X950" s="96"/>
      <c r="Y950" s="96"/>
      <c r="Z950" s="96"/>
      <c r="AA950" s="96"/>
      <c r="AB950" s="96"/>
      <c r="AC950" s="96"/>
      <c r="AD950" s="96"/>
      <c r="AE950" s="96"/>
      <c r="AF950" s="96"/>
      <c r="AG950" s="96"/>
      <c r="AH950" s="96"/>
      <c r="AI950" s="96"/>
      <c r="AJ950" s="96"/>
      <c r="AK950" s="96"/>
      <c r="AL950" s="96"/>
      <c r="AM950" s="96"/>
      <c r="AN950" s="96"/>
      <c r="AO950" s="96"/>
      <c r="AP950" s="96"/>
      <c r="AQ950" s="96"/>
      <c r="AR950" s="96"/>
      <c r="AS950" s="96"/>
      <c r="AT950" s="96"/>
      <c r="AU950" s="96"/>
      <c r="AV950" s="96"/>
      <c r="AW950" s="96"/>
      <c r="AX950" s="96"/>
      <c r="AY950" s="96"/>
      <c r="AZ950" s="96"/>
      <c r="BA950" s="96"/>
      <c r="BB950" s="96"/>
      <c r="BC950" s="96"/>
      <c r="BD950" s="96"/>
      <c r="BE950" s="96"/>
      <c r="BF950" s="96"/>
      <c r="BG950" s="96"/>
      <c r="BH950" s="96"/>
      <c r="BI950" s="96"/>
      <c r="BJ950" s="96"/>
      <c r="BK950" s="96"/>
      <c r="BL950" s="96"/>
      <c r="BM950" s="96"/>
      <c r="BN950" s="96"/>
      <c r="BO950" s="96"/>
      <c r="BP950" s="96"/>
      <c r="BQ950" s="96"/>
      <c r="BR950" s="96"/>
      <c r="BS950" s="96"/>
      <c r="BT950" s="96"/>
      <c r="BU950" s="96"/>
      <c r="BV950" s="96"/>
      <c r="BW950" s="96"/>
    </row>
    <row r="951" spans="2:75" ht="18.75" customHeight="1">
      <c r="B951" s="96"/>
      <c r="C951" s="96"/>
      <c r="D951" s="96"/>
      <c r="E951" s="96"/>
      <c r="F951" s="96"/>
      <c r="G951" s="96"/>
      <c r="H951" s="96"/>
      <c r="I951" s="96"/>
      <c r="J951" s="96"/>
      <c r="K951" s="96"/>
      <c r="L951" s="96"/>
      <c r="M951" s="96"/>
      <c r="N951" s="96"/>
      <c r="O951" s="96"/>
      <c r="P951" s="96"/>
      <c r="Q951" s="96"/>
      <c r="R951" s="96"/>
      <c r="S951" s="96"/>
      <c r="T951" s="96"/>
      <c r="U951" s="96"/>
      <c r="V951" s="96"/>
      <c r="W951" s="96"/>
      <c r="X951" s="96"/>
      <c r="Y951" s="96"/>
      <c r="Z951" s="96"/>
      <c r="AA951" s="96"/>
      <c r="AB951" s="96"/>
      <c r="AC951" s="96"/>
      <c r="AD951" s="96"/>
      <c r="AE951" s="96"/>
      <c r="AF951" s="96"/>
      <c r="AG951" s="96"/>
      <c r="AH951" s="96"/>
      <c r="AI951" s="96"/>
      <c r="AJ951" s="96"/>
      <c r="AK951" s="96"/>
      <c r="AL951" s="96"/>
      <c r="AM951" s="96"/>
      <c r="AN951" s="96"/>
      <c r="AO951" s="96"/>
      <c r="AP951" s="96"/>
      <c r="AQ951" s="96"/>
      <c r="AR951" s="96"/>
      <c r="AS951" s="96"/>
      <c r="AT951" s="96"/>
      <c r="AU951" s="96"/>
      <c r="AV951" s="96"/>
      <c r="AW951" s="96"/>
      <c r="AX951" s="96"/>
      <c r="AY951" s="96"/>
      <c r="AZ951" s="96"/>
      <c r="BA951" s="96"/>
      <c r="BB951" s="96"/>
      <c r="BC951" s="96"/>
      <c r="BD951" s="96"/>
      <c r="BE951" s="96"/>
      <c r="BF951" s="96"/>
      <c r="BG951" s="96"/>
      <c r="BH951" s="96"/>
      <c r="BI951" s="96"/>
      <c r="BJ951" s="96"/>
      <c r="BK951" s="96"/>
      <c r="BL951" s="96"/>
      <c r="BM951" s="96"/>
      <c r="BN951" s="96"/>
      <c r="BO951" s="96"/>
      <c r="BP951" s="96"/>
      <c r="BQ951" s="96"/>
      <c r="BR951" s="96"/>
      <c r="BS951" s="96"/>
      <c r="BT951" s="96"/>
      <c r="BU951" s="96"/>
      <c r="BV951" s="96"/>
      <c r="BW951" s="96"/>
    </row>
    <row r="952" spans="2:75" ht="18.75" customHeight="1">
      <c r="B952" s="96"/>
      <c r="C952" s="96"/>
      <c r="D952" s="96"/>
      <c r="E952" s="96"/>
      <c r="F952" s="96"/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96"/>
      <c r="AB952" s="96"/>
      <c r="AC952" s="96"/>
      <c r="AD952" s="96"/>
      <c r="AE952" s="96"/>
      <c r="AF952" s="96"/>
      <c r="AG952" s="96"/>
      <c r="AH952" s="96"/>
      <c r="AI952" s="96"/>
      <c r="AJ952" s="96"/>
      <c r="AK952" s="96"/>
      <c r="AL952" s="96"/>
      <c r="AM952" s="96"/>
      <c r="AN952" s="96"/>
      <c r="AO952" s="96"/>
      <c r="AP952" s="96"/>
      <c r="AQ952" s="96"/>
      <c r="AR952" s="96"/>
      <c r="AS952" s="96"/>
      <c r="AT952" s="96"/>
      <c r="AU952" s="96"/>
      <c r="AV952" s="96"/>
      <c r="AW952" s="96"/>
      <c r="AX952" s="96"/>
      <c r="AY952" s="96"/>
      <c r="AZ952" s="96"/>
      <c r="BA952" s="96"/>
      <c r="BB952" s="96"/>
      <c r="BC952" s="96"/>
      <c r="BD952" s="96"/>
      <c r="BE952" s="96"/>
      <c r="BF952" s="96"/>
      <c r="BG952" s="96"/>
      <c r="BH952" s="96"/>
      <c r="BI952" s="96"/>
      <c r="BJ952" s="96"/>
      <c r="BK952" s="96"/>
      <c r="BL952" s="96"/>
      <c r="BM952" s="96"/>
      <c r="BN952" s="96"/>
      <c r="BO952" s="96"/>
      <c r="BP952" s="96"/>
      <c r="BQ952" s="96"/>
      <c r="BR952" s="96"/>
      <c r="BS952" s="96"/>
      <c r="BT952" s="96"/>
      <c r="BU952" s="96"/>
      <c r="BV952" s="96"/>
      <c r="BW952" s="96"/>
    </row>
    <row r="953" spans="2:75" ht="18.75" customHeight="1">
      <c r="B953" s="96"/>
      <c r="C953" s="96"/>
      <c r="D953" s="96"/>
      <c r="E953" s="96"/>
      <c r="F953" s="96"/>
      <c r="G953" s="96"/>
      <c r="H953" s="96"/>
      <c r="I953" s="96"/>
      <c r="J953" s="96"/>
      <c r="K953" s="96"/>
      <c r="L953" s="96"/>
      <c r="M953" s="96"/>
      <c r="N953" s="96"/>
      <c r="O953" s="96"/>
      <c r="P953" s="96"/>
      <c r="Q953" s="96"/>
      <c r="R953" s="96"/>
      <c r="S953" s="96"/>
      <c r="T953" s="96"/>
      <c r="U953" s="96"/>
      <c r="V953" s="96"/>
      <c r="W953" s="96"/>
      <c r="X953" s="96"/>
      <c r="Y953" s="96"/>
      <c r="Z953" s="96"/>
      <c r="AA953" s="96"/>
      <c r="AB953" s="96"/>
      <c r="AC953" s="96"/>
      <c r="AD953" s="96"/>
      <c r="AE953" s="96"/>
      <c r="AF953" s="96"/>
      <c r="AG953" s="96"/>
      <c r="AH953" s="96"/>
      <c r="AI953" s="96"/>
      <c r="AJ953" s="96"/>
      <c r="AK953" s="96"/>
      <c r="AL953" s="96"/>
      <c r="AM953" s="96"/>
      <c r="AN953" s="96"/>
      <c r="AO953" s="96"/>
      <c r="AP953" s="96"/>
      <c r="AQ953" s="96"/>
      <c r="AR953" s="96"/>
      <c r="AS953" s="96"/>
      <c r="AT953" s="96"/>
      <c r="AU953" s="96"/>
      <c r="AV953" s="96"/>
      <c r="AW953" s="96"/>
      <c r="AX953" s="96"/>
      <c r="AY953" s="96"/>
      <c r="AZ953" s="96"/>
      <c r="BA953" s="96"/>
      <c r="BB953" s="96"/>
      <c r="BC953" s="96"/>
      <c r="BD953" s="96"/>
      <c r="BE953" s="96"/>
      <c r="BF953" s="96"/>
      <c r="BG953" s="96"/>
      <c r="BH953" s="96"/>
      <c r="BI953" s="96"/>
      <c r="BJ953" s="96"/>
      <c r="BK953" s="96"/>
      <c r="BL953" s="96"/>
      <c r="BM953" s="96"/>
      <c r="BN953" s="96"/>
      <c r="BO953" s="96"/>
      <c r="BP953" s="96"/>
      <c r="BQ953" s="96"/>
      <c r="BR953" s="96"/>
      <c r="BS953" s="96"/>
      <c r="BT953" s="96"/>
      <c r="BU953" s="96"/>
      <c r="BV953" s="96"/>
      <c r="BW953" s="96"/>
    </row>
    <row r="954" spans="2:75" ht="18.75" customHeight="1">
      <c r="B954" s="96"/>
      <c r="C954" s="96"/>
      <c r="D954" s="96"/>
      <c r="E954" s="96"/>
      <c r="F954" s="96"/>
      <c r="G954" s="96"/>
      <c r="H954" s="96"/>
      <c r="I954" s="96"/>
      <c r="J954" s="96"/>
      <c r="K954" s="96"/>
      <c r="L954" s="96"/>
      <c r="M954" s="96"/>
      <c r="N954" s="96"/>
      <c r="O954" s="96"/>
      <c r="P954" s="96"/>
      <c r="Q954" s="96"/>
      <c r="R954" s="96"/>
      <c r="S954" s="96"/>
      <c r="T954" s="96"/>
      <c r="U954" s="96"/>
      <c r="V954" s="96"/>
      <c r="W954" s="96"/>
      <c r="X954" s="96"/>
      <c r="Y954" s="96"/>
      <c r="Z954" s="96"/>
      <c r="AA954" s="96"/>
      <c r="AB954" s="96"/>
      <c r="AC954" s="96"/>
      <c r="AD954" s="96"/>
      <c r="AE954" s="96"/>
      <c r="AF954" s="96"/>
      <c r="AG954" s="96"/>
      <c r="AH954" s="96"/>
      <c r="AI954" s="96"/>
      <c r="AJ954" s="96"/>
      <c r="AK954" s="96"/>
      <c r="AL954" s="96"/>
      <c r="AM954" s="96"/>
      <c r="AN954" s="96"/>
      <c r="AO954" s="96"/>
      <c r="AP954" s="96"/>
      <c r="AQ954" s="96"/>
      <c r="AR954" s="96"/>
      <c r="AS954" s="96"/>
      <c r="AT954" s="96"/>
      <c r="AU954" s="96"/>
      <c r="AV954" s="96"/>
      <c r="AW954" s="96"/>
      <c r="AX954" s="96"/>
      <c r="AY954" s="96"/>
      <c r="AZ954" s="96"/>
      <c r="BA954" s="96"/>
      <c r="BB954" s="96"/>
      <c r="BC954" s="96"/>
      <c r="BD954" s="96"/>
      <c r="BE954" s="96"/>
      <c r="BF954" s="96"/>
      <c r="BG954" s="96"/>
      <c r="BH954" s="96"/>
      <c r="BI954" s="96"/>
      <c r="BJ954" s="96"/>
      <c r="BK954" s="96"/>
      <c r="BL954" s="96"/>
      <c r="BM954" s="96"/>
      <c r="BN954" s="96"/>
      <c r="BO954" s="96"/>
      <c r="BP954" s="96"/>
      <c r="BQ954" s="96"/>
      <c r="BR954" s="96"/>
      <c r="BS954" s="96"/>
      <c r="BT954" s="96"/>
      <c r="BU954" s="96"/>
      <c r="BV954" s="96"/>
      <c r="BW954" s="96"/>
    </row>
    <row r="955" spans="2:75" ht="18.75" customHeight="1">
      <c r="B955" s="96"/>
      <c r="C955" s="96"/>
      <c r="D955" s="96"/>
      <c r="E955" s="96"/>
      <c r="F955" s="96"/>
      <c r="G955" s="96"/>
      <c r="H955" s="96"/>
      <c r="I955" s="96"/>
      <c r="J955" s="96"/>
      <c r="K955" s="96"/>
      <c r="L955" s="96"/>
      <c r="M955" s="96"/>
      <c r="N955" s="96"/>
      <c r="O955" s="96"/>
      <c r="P955" s="96"/>
      <c r="Q955" s="96"/>
      <c r="R955" s="96"/>
      <c r="S955" s="96"/>
      <c r="T955" s="96"/>
      <c r="U955" s="96"/>
      <c r="V955" s="96"/>
      <c r="W955" s="96"/>
      <c r="X955" s="96"/>
      <c r="Y955" s="96"/>
      <c r="Z955" s="96"/>
      <c r="AA955" s="96"/>
      <c r="AB955" s="96"/>
      <c r="AC955" s="96"/>
      <c r="AD955" s="96"/>
      <c r="AE955" s="96"/>
      <c r="AF955" s="96"/>
      <c r="AG955" s="96"/>
      <c r="AH955" s="96"/>
      <c r="AI955" s="96"/>
      <c r="AJ955" s="96"/>
      <c r="AK955" s="96"/>
      <c r="AL955" s="96"/>
      <c r="AM955" s="96"/>
      <c r="AN955" s="96"/>
      <c r="AO955" s="96"/>
      <c r="AP955" s="96"/>
      <c r="AQ955" s="96"/>
      <c r="AR955" s="96"/>
      <c r="AS955" s="96"/>
      <c r="AT955" s="96"/>
      <c r="AU955" s="96"/>
      <c r="AV955" s="96"/>
      <c r="AW955" s="96"/>
      <c r="AX955" s="96"/>
      <c r="AY955" s="96"/>
      <c r="AZ955" s="96"/>
      <c r="BA955" s="96"/>
      <c r="BB955" s="96"/>
      <c r="BC955" s="96"/>
      <c r="BD955" s="96"/>
      <c r="BE955" s="96"/>
      <c r="BF955" s="96"/>
      <c r="BG955" s="96"/>
      <c r="BH955" s="96"/>
      <c r="BI955" s="96"/>
      <c r="BJ955" s="96"/>
      <c r="BK955" s="96"/>
      <c r="BL955" s="96"/>
      <c r="BM955" s="96"/>
      <c r="BN955" s="96"/>
      <c r="BO955" s="96"/>
      <c r="BP955" s="96"/>
      <c r="BQ955" s="96"/>
      <c r="BR955" s="96"/>
      <c r="BS955" s="96"/>
      <c r="BT955" s="96"/>
      <c r="BU955" s="96"/>
      <c r="BV955" s="96"/>
      <c r="BW955" s="96"/>
    </row>
    <row r="956" spans="2:75" ht="18.75" customHeight="1">
      <c r="B956" s="96"/>
      <c r="C956" s="96"/>
      <c r="D956" s="96"/>
      <c r="E956" s="96"/>
      <c r="F956" s="96"/>
      <c r="G956" s="96"/>
      <c r="H956" s="96"/>
      <c r="I956" s="96"/>
      <c r="J956" s="96"/>
      <c r="K956" s="96"/>
      <c r="L956" s="96"/>
      <c r="M956" s="96"/>
      <c r="N956" s="96"/>
      <c r="O956" s="96"/>
      <c r="P956" s="96"/>
      <c r="Q956" s="96"/>
      <c r="R956" s="96"/>
      <c r="S956" s="96"/>
      <c r="T956" s="96"/>
      <c r="U956" s="96"/>
      <c r="V956" s="96"/>
      <c r="W956" s="96"/>
      <c r="X956" s="96"/>
      <c r="Y956" s="96"/>
      <c r="Z956" s="96"/>
      <c r="AA956" s="96"/>
      <c r="AB956" s="96"/>
      <c r="AC956" s="96"/>
      <c r="AD956" s="96"/>
      <c r="AE956" s="96"/>
      <c r="AF956" s="96"/>
      <c r="AG956" s="96"/>
      <c r="AH956" s="96"/>
      <c r="AI956" s="96"/>
      <c r="AJ956" s="96"/>
      <c r="AK956" s="96"/>
      <c r="AL956" s="96"/>
      <c r="AM956" s="96"/>
      <c r="AN956" s="96"/>
      <c r="AO956" s="96"/>
      <c r="AP956" s="96"/>
      <c r="AQ956" s="96"/>
      <c r="AR956" s="96"/>
      <c r="AS956" s="96"/>
      <c r="AT956" s="96"/>
      <c r="AU956" s="96"/>
      <c r="AV956" s="96"/>
      <c r="AW956" s="96"/>
      <c r="AX956" s="96"/>
      <c r="AY956" s="96"/>
      <c r="AZ956" s="96"/>
      <c r="BA956" s="96"/>
      <c r="BB956" s="96"/>
      <c r="BC956" s="96"/>
      <c r="BD956" s="96"/>
      <c r="BE956" s="96"/>
      <c r="BF956" s="96"/>
      <c r="BG956" s="96"/>
      <c r="BH956" s="96"/>
      <c r="BI956" s="96"/>
      <c r="BJ956" s="96"/>
      <c r="BK956" s="96"/>
      <c r="BL956" s="96"/>
      <c r="BM956" s="96"/>
      <c r="BN956" s="96"/>
      <c r="BO956" s="96"/>
      <c r="BP956" s="96"/>
      <c r="BQ956" s="96"/>
      <c r="BR956" s="96"/>
      <c r="BS956" s="96"/>
      <c r="BT956" s="96"/>
      <c r="BU956" s="96"/>
      <c r="BV956" s="96"/>
      <c r="BW956" s="96"/>
    </row>
    <row r="957" spans="2:75" ht="18.75" customHeight="1">
      <c r="B957" s="96"/>
      <c r="C957" s="96"/>
      <c r="D957" s="96"/>
      <c r="E957" s="96"/>
      <c r="F957" s="96"/>
      <c r="G957" s="96"/>
      <c r="H957" s="96"/>
      <c r="I957" s="96"/>
      <c r="J957" s="96"/>
      <c r="K957" s="96"/>
      <c r="L957" s="96"/>
      <c r="M957" s="96"/>
      <c r="N957" s="96"/>
      <c r="O957" s="96"/>
      <c r="P957" s="96"/>
      <c r="Q957" s="96"/>
      <c r="R957" s="96"/>
      <c r="S957" s="96"/>
      <c r="T957" s="96"/>
      <c r="U957" s="96"/>
      <c r="V957" s="96"/>
      <c r="W957" s="96"/>
      <c r="X957" s="96"/>
      <c r="Y957" s="96"/>
      <c r="Z957" s="96"/>
      <c r="AA957" s="96"/>
      <c r="AB957" s="96"/>
      <c r="AC957" s="96"/>
      <c r="AD957" s="96"/>
      <c r="AE957" s="96"/>
      <c r="AF957" s="96"/>
      <c r="AG957" s="96"/>
      <c r="AH957" s="96"/>
      <c r="AI957" s="96"/>
      <c r="AJ957" s="96"/>
      <c r="AK957" s="96"/>
      <c r="AL957" s="96"/>
      <c r="AM957" s="96"/>
      <c r="AN957" s="96"/>
      <c r="AO957" s="96"/>
      <c r="AP957" s="96"/>
      <c r="AQ957" s="96"/>
      <c r="AR957" s="96"/>
      <c r="AS957" s="96"/>
      <c r="AT957" s="96"/>
      <c r="AU957" s="96"/>
      <c r="AV957" s="96"/>
      <c r="AW957" s="96"/>
      <c r="AX957" s="96"/>
      <c r="AY957" s="96"/>
      <c r="AZ957" s="96"/>
      <c r="BA957" s="96"/>
      <c r="BB957" s="96"/>
      <c r="BC957" s="96"/>
      <c r="BD957" s="96"/>
      <c r="BE957" s="96"/>
      <c r="BF957" s="96"/>
      <c r="BG957" s="96"/>
      <c r="BH957" s="96"/>
      <c r="BI957" s="96"/>
      <c r="BJ957" s="96"/>
      <c r="BK957" s="96"/>
      <c r="BL957" s="96"/>
      <c r="BM957" s="96"/>
      <c r="BN957" s="96"/>
      <c r="BO957" s="96"/>
      <c r="BP957" s="96"/>
      <c r="BQ957" s="96"/>
      <c r="BR957" s="96"/>
      <c r="BS957" s="96"/>
      <c r="BT957" s="96"/>
      <c r="BU957" s="96"/>
      <c r="BV957" s="96"/>
      <c r="BW957" s="96"/>
    </row>
    <row r="958" spans="2:75" ht="18.75" customHeight="1">
      <c r="B958" s="96"/>
      <c r="C958" s="96"/>
      <c r="D958" s="96"/>
      <c r="E958" s="96"/>
      <c r="F958" s="96"/>
      <c r="G958" s="96"/>
      <c r="H958" s="96"/>
      <c r="I958" s="96"/>
      <c r="J958" s="96"/>
      <c r="K958" s="96"/>
      <c r="L958" s="96"/>
      <c r="M958" s="96"/>
      <c r="N958" s="96"/>
      <c r="O958" s="96"/>
      <c r="P958" s="96"/>
      <c r="Q958" s="96"/>
      <c r="R958" s="96"/>
      <c r="S958" s="96"/>
      <c r="T958" s="96"/>
      <c r="U958" s="96"/>
      <c r="V958" s="96"/>
      <c r="W958" s="96"/>
      <c r="X958" s="96"/>
      <c r="Y958" s="96"/>
      <c r="Z958" s="96"/>
      <c r="AA958" s="96"/>
      <c r="AB958" s="96"/>
      <c r="AC958" s="96"/>
      <c r="AD958" s="96"/>
      <c r="AE958" s="96"/>
      <c r="AF958" s="96"/>
      <c r="AG958" s="96"/>
      <c r="AH958" s="96"/>
      <c r="AI958" s="96"/>
      <c r="AJ958" s="96"/>
      <c r="AK958" s="96"/>
      <c r="AL958" s="96"/>
      <c r="AM958" s="96"/>
      <c r="AN958" s="96"/>
      <c r="AO958" s="96"/>
      <c r="AP958" s="96"/>
      <c r="AQ958" s="96"/>
      <c r="AR958" s="96"/>
      <c r="AS958" s="96"/>
      <c r="AT958" s="96"/>
      <c r="AU958" s="96"/>
      <c r="AV958" s="96"/>
      <c r="AW958" s="96"/>
      <c r="AX958" s="96"/>
      <c r="AY958" s="96"/>
      <c r="AZ958" s="96"/>
      <c r="BA958" s="96"/>
      <c r="BB958" s="96"/>
      <c r="BC958" s="96"/>
      <c r="BD958" s="96"/>
      <c r="BE958" s="96"/>
      <c r="BF958" s="96"/>
      <c r="BG958" s="96"/>
      <c r="BH958" s="96"/>
      <c r="BI958" s="96"/>
      <c r="BJ958" s="96"/>
      <c r="BK958" s="96"/>
      <c r="BL958" s="96"/>
      <c r="BM958" s="96"/>
      <c r="BN958" s="96"/>
      <c r="BO958" s="96"/>
      <c r="BP958" s="96"/>
      <c r="BQ958" s="96"/>
      <c r="BR958" s="96"/>
      <c r="BS958" s="96"/>
      <c r="BT958" s="96"/>
      <c r="BU958" s="96"/>
      <c r="BV958" s="96"/>
      <c r="BW958" s="96"/>
    </row>
    <row r="959" spans="2:75" ht="18.75" customHeight="1">
      <c r="B959" s="96"/>
      <c r="C959" s="96"/>
      <c r="D959" s="96"/>
      <c r="E959" s="96"/>
      <c r="F959" s="96"/>
      <c r="G959" s="96"/>
      <c r="H959" s="96"/>
      <c r="I959" s="96"/>
      <c r="J959" s="96"/>
      <c r="K959" s="96"/>
      <c r="L959" s="96"/>
      <c r="M959" s="96"/>
      <c r="N959" s="96"/>
      <c r="O959" s="96"/>
      <c r="P959" s="96"/>
      <c r="Q959" s="96"/>
      <c r="R959" s="96"/>
      <c r="S959" s="96"/>
      <c r="T959" s="96"/>
      <c r="U959" s="96"/>
      <c r="V959" s="96"/>
      <c r="W959" s="96"/>
      <c r="X959" s="96"/>
      <c r="Y959" s="96"/>
      <c r="Z959" s="96"/>
      <c r="AA959" s="96"/>
      <c r="AB959" s="96"/>
      <c r="AC959" s="96"/>
      <c r="AD959" s="96"/>
      <c r="AE959" s="96"/>
      <c r="AF959" s="96"/>
      <c r="AG959" s="96"/>
      <c r="AH959" s="96"/>
      <c r="AI959" s="96"/>
      <c r="AJ959" s="96"/>
      <c r="AK959" s="96"/>
      <c r="AL959" s="96"/>
      <c r="AM959" s="96"/>
      <c r="AN959" s="96"/>
      <c r="AO959" s="96"/>
      <c r="AP959" s="96"/>
      <c r="AQ959" s="96"/>
      <c r="AR959" s="96"/>
      <c r="AS959" s="96"/>
      <c r="AT959" s="96"/>
      <c r="AU959" s="96"/>
      <c r="AV959" s="96"/>
      <c r="AW959" s="96"/>
      <c r="AX959" s="96"/>
      <c r="AY959" s="96"/>
      <c r="AZ959" s="96"/>
      <c r="BA959" s="96"/>
      <c r="BB959" s="96"/>
      <c r="BC959" s="96"/>
      <c r="BD959" s="96"/>
      <c r="BE959" s="96"/>
      <c r="BF959" s="96"/>
      <c r="BG959" s="96"/>
      <c r="BH959" s="96"/>
      <c r="BI959" s="96"/>
      <c r="BJ959" s="96"/>
      <c r="BK959" s="96"/>
      <c r="BL959" s="96"/>
      <c r="BM959" s="96"/>
      <c r="BN959" s="96"/>
      <c r="BO959" s="96"/>
      <c r="BP959" s="96"/>
      <c r="BQ959" s="96"/>
      <c r="BR959" s="96"/>
      <c r="BS959" s="96"/>
      <c r="BT959" s="96"/>
      <c r="BU959" s="96"/>
      <c r="BV959" s="96"/>
      <c r="BW959" s="96"/>
    </row>
    <row r="960" spans="2:75" ht="18.75" customHeight="1">
      <c r="B960" s="96"/>
      <c r="C960" s="96"/>
      <c r="D960" s="96"/>
      <c r="E960" s="96"/>
      <c r="F960" s="96"/>
      <c r="G960" s="96"/>
      <c r="H960" s="96"/>
      <c r="I960" s="96"/>
      <c r="J960" s="96"/>
      <c r="K960" s="96"/>
      <c r="L960" s="96"/>
      <c r="M960" s="96"/>
      <c r="N960" s="96"/>
      <c r="O960" s="96"/>
      <c r="P960" s="96"/>
      <c r="Q960" s="96"/>
      <c r="R960" s="96"/>
      <c r="S960" s="96"/>
      <c r="T960" s="96"/>
      <c r="U960" s="96"/>
      <c r="V960" s="96"/>
      <c r="W960" s="96"/>
      <c r="X960" s="96"/>
      <c r="Y960" s="96"/>
      <c r="Z960" s="96"/>
      <c r="AA960" s="96"/>
      <c r="AB960" s="96"/>
      <c r="AC960" s="96"/>
      <c r="AD960" s="96"/>
      <c r="AE960" s="96"/>
      <c r="AF960" s="96"/>
      <c r="AG960" s="96"/>
      <c r="AH960" s="96"/>
      <c r="AI960" s="96"/>
      <c r="AJ960" s="96"/>
      <c r="AK960" s="96"/>
      <c r="AL960" s="96"/>
      <c r="AM960" s="96"/>
      <c r="AN960" s="96"/>
      <c r="AO960" s="96"/>
      <c r="AP960" s="96"/>
      <c r="AQ960" s="96"/>
      <c r="AR960" s="96"/>
      <c r="AS960" s="96"/>
      <c r="AT960" s="96"/>
      <c r="AU960" s="96"/>
      <c r="AV960" s="96"/>
      <c r="AW960" s="96"/>
      <c r="AX960" s="96"/>
      <c r="AY960" s="96"/>
      <c r="AZ960" s="96"/>
      <c r="BA960" s="96"/>
      <c r="BB960" s="96"/>
      <c r="BC960" s="96"/>
      <c r="BD960" s="96"/>
      <c r="BE960" s="96"/>
      <c r="BF960" s="96"/>
      <c r="BG960" s="96"/>
      <c r="BH960" s="96"/>
      <c r="BI960" s="96"/>
      <c r="BJ960" s="96"/>
      <c r="BK960" s="96"/>
      <c r="BL960" s="96"/>
      <c r="BM960" s="96"/>
      <c r="BN960" s="96"/>
      <c r="BO960" s="96"/>
      <c r="BP960" s="96"/>
      <c r="BQ960" s="96"/>
      <c r="BR960" s="96"/>
      <c r="BS960" s="96"/>
      <c r="BT960" s="96"/>
      <c r="BU960" s="96"/>
      <c r="BV960" s="96"/>
      <c r="BW960" s="96"/>
    </row>
    <row r="961" spans="2:75" ht="18.75" customHeight="1">
      <c r="B961" s="96"/>
      <c r="C961" s="96"/>
      <c r="D961" s="96"/>
      <c r="E961" s="96"/>
      <c r="F961" s="96"/>
      <c r="G961" s="96"/>
      <c r="H961" s="96"/>
      <c r="I961" s="96"/>
      <c r="J961" s="96"/>
      <c r="K961" s="96"/>
      <c r="L961" s="96"/>
      <c r="M961" s="96"/>
      <c r="N961" s="96"/>
      <c r="O961" s="96"/>
      <c r="P961" s="96"/>
      <c r="Q961" s="96"/>
      <c r="R961" s="96"/>
      <c r="S961" s="96"/>
      <c r="T961" s="96"/>
      <c r="U961" s="96"/>
      <c r="V961" s="96"/>
      <c r="W961" s="96"/>
      <c r="X961" s="96"/>
      <c r="Y961" s="96"/>
      <c r="Z961" s="96"/>
      <c r="AA961" s="96"/>
      <c r="AB961" s="96"/>
      <c r="AC961" s="96"/>
      <c r="AD961" s="96"/>
      <c r="AE961" s="96"/>
      <c r="AF961" s="96"/>
      <c r="AG961" s="96"/>
      <c r="AH961" s="96"/>
      <c r="AI961" s="96"/>
      <c r="AJ961" s="96"/>
      <c r="AK961" s="96"/>
      <c r="AL961" s="96"/>
      <c r="AM961" s="96"/>
      <c r="AN961" s="96"/>
      <c r="AO961" s="96"/>
      <c r="AP961" s="96"/>
      <c r="AQ961" s="96"/>
      <c r="AR961" s="96"/>
      <c r="AS961" s="96"/>
      <c r="AT961" s="96"/>
      <c r="AU961" s="96"/>
      <c r="AV961" s="96"/>
      <c r="AW961" s="96"/>
      <c r="AX961" s="96"/>
      <c r="AY961" s="96"/>
      <c r="AZ961" s="96"/>
      <c r="BA961" s="96"/>
      <c r="BB961" s="96"/>
      <c r="BC961" s="96"/>
      <c r="BD961" s="96"/>
      <c r="BE961" s="96"/>
      <c r="BF961" s="96"/>
      <c r="BG961" s="96"/>
      <c r="BH961" s="96"/>
      <c r="BI961" s="96"/>
      <c r="BJ961" s="96"/>
      <c r="BK961" s="96"/>
      <c r="BL961" s="96"/>
      <c r="BM961" s="96"/>
      <c r="BN961" s="96"/>
      <c r="BO961" s="96"/>
      <c r="BP961" s="96"/>
      <c r="BQ961" s="96"/>
      <c r="BR961" s="96"/>
      <c r="BS961" s="96"/>
      <c r="BT961" s="96"/>
      <c r="BU961" s="96"/>
      <c r="BV961" s="96"/>
      <c r="BW961" s="96"/>
    </row>
    <row r="962" spans="2:75" ht="18.75" customHeight="1">
      <c r="B962" s="96"/>
      <c r="C962" s="96"/>
      <c r="D962" s="96"/>
      <c r="E962" s="96"/>
      <c r="F962" s="96"/>
      <c r="G962" s="96"/>
      <c r="H962" s="96"/>
      <c r="I962" s="96"/>
      <c r="J962" s="96"/>
      <c r="K962" s="96"/>
      <c r="L962" s="96"/>
      <c r="M962" s="96"/>
      <c r="N962" s="96"/>
      <c r="O962" s="96"/>
      <c r="P962" s="96"/>
      <c r="Q962" s="96"/>
      <c r="R962" s="96"/>
      <c r="S962" s="96"/>
      <c r="T962" s="96"/>
      <c r="U962" s="96"/>
      <c r="V962" s="96"/>
      <c r="W962" s="96"/>
      <c r="X962" s="96"/>
      <c r="Y962" s="96"/>
      <c r="Z962" s="96"/>
      <c r="AA962" s="96"/>
      <c r="AB962" s="96"/>
      <c r="AC962" s="96"/>
      <c r="AD962" s="96"/>
      <c r="AE962" s="96"/>
      <c r="AF962" s="96"/>
      <c r="AG962" s="96"/>
      <c r="AH962" s="96"/>
      <c r="AI962" s="96"/>
      <c r="AJ962" s="96"/>
      <c r="AK962" s="96"/>
      <c r="AL962" s="96"/>
      <c r="AM962" s="96"/>
      <c r="AN962" s="96"/>
      <c r="AO962" s="96"/>
      <c r="AP962" s="96"/>
      <c r="AQ962" s="96"/>
      <c r="AR962" s="96"/>
      <c r="AS962" s="96"/>
      <c r="AT962" s="96"/>
      <c r="AU962" s="96"/>
      <c r="AV962" s="96"/>
      <c r="AW962" s="96"/>
      <c r="AX962" s="96"/>
      <c r="AY962" s="96"/>
      <c r="AZ962" s="96"/>
      <c r="BA962" s="96"/>
      <c r="BB962" s="96"/>
      <c r="BC962" s="96"/>
      <c r="BD962" s="96"/>
      <c r="BE962" s="96"/>
      <c r="BF962" s="96"/>
      <c r="BG962" s="96"/>
      <c r="BH962" s="96"/>
      <c r="BI962" s="96"/>
      <c r="BJ962" s="96"/>
      <c r="BK962" s="96"/>
      <c r="BL962" s="96"/>
      <c r="BM962" s="96"/>
      <c r="BN962" s="96"/>
      <c r="BO962" s="96"/>
      <c r="BP962" s="96"/>
      <c r="BQ962" s="96"/>
      <c r="BR962" s="96"/>
      <c r="BS962" s="96"/>
      <c r="BT962" s="96"/>
      <c r="BU962" s="96"/>
      <c r="BV962" s="96"/>
      <c r="BW962" s="96"/>
    </row>
    <row r="963" spans="2:75" ht="18.75" customHeight="1">
      <c r="B963" s="96"/>
      <c r="C963" s="96"/>
      <c r="D963" s="96"/>
      <c r="E963" s="96"/>
      <c r="F963" s="96"/>
      <c r="G963" s="96"/>
      <c r="H963" s="96"/>
      <c r="I963" s="96"/>
      <c r="J963" s="96"/>
      <c r="K963" s="96"/>
      <c r="L963" s="96"/>
      <c r="M963" s="96"/>
      <c r="N963" s="96"/>
      <c r="O963" s="96"/>
      <c r="P963" s="96"/>
      <c r="Q963" s="96"/>
      <c r="R963" s="96"/>
      <c r="S963" s="96"/>
      <c r="T963" s="96"/>
      <c r="U963" s="96"/>
      <c r="V963" s="96"/>
      <c r="W963" s="96"/>
      <c r="X963" s="96"/>
      <c r="Y963" s="96"/>
      <c r="Z963" s="96"/>
      <c r="AA963" s="96"/>
      <c r="AB963" s="96"/>
      <c r="AC963" s="96"/>
      <c r="AD963" s="96"/>
      <c r="AE963" s="96"/>
      <c r="AF963" s="96"/>
      <c r="AG963" s="96"/>
      <c r="AH963" s="96"/>
      <c r="AI963" s="96"/>
      <c r="AJ963" s="96"/>
      <c r="AK963" s="96"/>
      <c r="AL963" s="96"/>
      <c r="AM963" s="96"/>
      <c r="AN963" s="96"/>
      <c r="AO963" s="96"/>
      <c r="AP963" s="96"/>
      <c r="AQ963" s="96"/>
      <c r="AR963" s="96"/>
      <c r="AS963" s="96"/>
      <c r="AT963" s="96"/>
      <c r="AU963" s="96"/>
      <c r="AV963" s="96"/>
      <c r="AW963" s="96"/>
      <c r="AX963" s="96"/>
      <c r="AY963" s="96"/>
      <c r="AZ963" s="96"/>
      <c r="BA963" s="96"/>
      <c r="BB963" s="96"/>
      <c r="BC963" s="96"/>
      <c r="BD963" s="96"/>
      <c r="BE963" s="96"/>
      <c r="BF963" s="96"/>
      <c r="BG963" s="96"/>
      <c r="BH963" s="96"/>
      <c r="BI963" s="96"/>
      <c r="BJ963" s="96"/>
      <c r="BK963" s="96"/>
      <c r="BL963" s="96"/>
      <c r="BM963" s="96"/>
      <c r="BN963" s="96"/>
      <c r="BO963" s="96"/>
      <c r="BP963" s="96"/>
      <c r="BQ963" s="96"/>
      <c r="BR963" s="96"/>
      <c r="BS963" s="96"/>
      <c r="BT963" s="96"/>
      <c r="BU963" s="96"/>
      <c r="BV963" s="96"/>
      <c r="BW963" s="96"/>
    </row>
    <row r="964" spans="2:75" ht="18.75" customHeight="1">
      <c r="B964" s="96"/>
      <c r="C964" s="96"/>
      <c r="D964" s="96"/>
      <c r="E964" s="96"/>
      <c r="F964" s="96"/>
      <c r="G964" s="96"/>
      <c r="H964" s="96"/>
      <c r="I964" s="96"/>
      <c r="J964" s="96"/>
      <c r="K964" s="96"/>
      <c r="L964" s="96"/>
      <c r="M964" s="96"/>
      <c r="N964" s="96"/>
      <c r="O964" s="96"/>
      <c r="P964" s="96"/>
      <c r="Q964" s="96"/>
      <c r="R964" s="96"/>
      <c r="S964" s="96"/>
      <c r="T964" s="96"/>
      <c r="U964" s="96"/>
      <c r="V964" s="96"/>
      <c r="W964" s="96"/>
      <c r="X964" s="96"/>
      <c r="Y964" s="96"/>
      <c r="Z964" s="96"/>
      <c r="AA964" s="96"/>
      <c r="AB964" s="96"/>
      <c r="AC964" s="96"/>
      <c r="AD964" s="96"/>
      <c r="AE964" s="96"/>
      <c r="AF964" s="96"/>
      <c r="AG964" s="96"/>
      <c r="AH964" s="96"/>
      <c r="AI964" s="96"/>
      <c r="AJ964" s="96"/>
      <c r="AK964" s="96"/>
      <c r="AL964" s="96"/>
      <c r="AM964" s="96"/>
      <c r="AN964" s="96"/>
      <c r="AO964" s="96"/>
      <c r="AP964" s="96"/>
      <c r="AQ964" s="96"/>
      <c r="AR964" s="96"/>
      <c r="AS964" s="96"/>
      <c r="AT964" s="96"/>
      <c r="AU964" s="96"/>
      <c r="AV964" s="96"/>
      <c r="AW964" s="96"/>
      <c r="AX964" s="96"/>
      <c r="AY964" s="96"/>
      <c r="AZ964" s="96"/>
      <c r="BA964" s="96"/>
      <c r="BB964" s="96"/>
      <c r="BC964" s="96"/>
      <c r="BD964" s="96"/>
      <c r="BE964" s="96"/>
      <c r="BF964" s="96"/>
      <c r="BG964" s="96"/>
      <c r="BH964" s="96"/>
      <c r="BI964" s="96"/>
      <c r="BJ964" s="96"/>
      <c r="BK964" s="96"/>
      <c r="BL964" s="96"/>
      <c r="BM964" s="96"/>
      <c r="BN964" s="96"/>
      <c r="BO964" s="96"/>
      <c r="BP964" s="96"/>
      <c r="BQ964" s="96"/>
      <c r="BR964" s="96"/>
      <c r="BS964" s="96"/>
      <c r="BT964" s="96"/>
      <c r="BU964" s="96"/>
      <c r="BV964" s="96"/>
      <c r="BW964" s="96"/>
    </row>
    <row r="965" spans="2:75" ht="18.75" customHeight="1">
      <c r="B965" s="96"/>
      <c r="C965" s="96"/>
      <c r="D965" s="96"/>
      <c r="E965" s="96"/>
      <c r="F965" s="96"/>
      <c r="G965" s="96"/>
      <c r="H965" s="96"/>
      <c r="I965" s="96"/>
      <c r="J965" s="96"/>
      <c r="K965" s="96"/>
      <c r="L965" s="96"/>
      <c r="M965" s="96"/>
      <c r="N965" s="96"/>
      <c r="O965" s="96"/>
      <c r="P965" s="96"/>
      <c r="Q965" s="96"/>
      <c r="R965" s="96"/>
      <c r="S965" s="96"/>
      <c r="T965" s="96"/>
      <c r="U965" s="96"/>
      <c r="V965" s="96"/>
      <c r="W965" s="96"/>
      <c r="X965" s="96"/>
      <c r="Y965" s="96"/>
      <c r="Z965" s="96"/>
      <c r="AA965" s="96"/>
      <c r="AB965" s="96"/>
      <c r="AC965" s="96"/>
      <c r="AD965" s="96"/>
      <c r="AE965" s="96"/>
      <c r="AF965" s="96"/>
      <c r="AG965" s="96"/>
      <c r="AH965" s="96"/>
      <c r="AI965" s="96"/>
      <c r="AJ965" s="96"/>
      <c r="AK965" s="96"/>
      <c r="AL965" s="96"/>
      <c r="AM965" s="96"/>
      <c r="AN965" s="96"/>
      <c r="AO965" s="96"/>
      <c r="AP965" s="96"/>
      <c r="AQ965" s="96"/>
      <c r="AR965" s="96"/>
      <c r="AS965" s="96"/>
      <c r="AT965" s="96"/>
      <c r="AU965" s="96"/>
      <c r="AV965" s="96"/>
      <c r="AW965" s="96"/>
      <c r="AX965" s="96"/>
      <c r="AY965" s="96"/>
      <c r="AZ965" s="96"/>
      <c r="BA965" s="96"/>
      <c r="BB965" s="96"/>
      <c r="BC965" s="96"/>
      <c r="BD965" s="96"/>
      <c r="BE965" s="96"/>
      <c r="BF965" s="96"/>
      <c r="BG965" s="96"/>
      <c r="BH965" s="96"/>
      <c r="BI965" s="96"/>
      <c r="BJ965" s="96"/>
      <c r="BK965" s="96"/>
      <c r="BL965" s="96"/>
      <c r="BM965" s="96"/>
      <c r="BN965" s="96"/>
      <c r="BO965" s="96"/>
      <c r="BP965" s="96"/>
      <c r="BQ965" s="96"/>
      <c r="BR965" s="96"/>
      <c r="BS965" s="96"/>
      <c r="BT965" s="96"/>
      <c r="BU965" s="96"/>
      <c r="BV965" s="96"/>
      <c r="BW965" s="96"/>
    </row>
    <row r="966" spans="2:75" ht="18.75" customHeight="1">
      <c r="B966" s="96"/>
      <c r="C966" s="96"/>
      <c r="D966" s="96"/>
      <c r="E966" s="96"/>
      <c r="F966" s="96"/>
      <c r="G966" s="96"/>
      <c r="H966" s="96"/>
      <c r="I966" s="96"/>
      <c r="J966" s="96"/>
      <c r="K966" s="96"/>
      <c r="L966" s="96"/>
      <c r="M966" s="96"/>
      <c r="N966" s="96"/>
      <c r="O966" s="96"/>
      <c r="P966" s="96"/>
      <c r="Q966" s="96"/>
      <c r="R966" s="96"/>
      <c r="S966" s="96"/>
      <c r="T966" s="96"/>
      <c r="U966" s="96"/>
      <c r="V966" s="96"/>
      <c r="W966" s="96"/>
      <c r="X966" s="96"/>
      <c r="Y966" s="96"/>
      <c r="Z966" s="96"/>
      <c r="AA966" s="96"/>
      <c r="AB966" s="96"/>
      <c r="AC966" s="96"/>
      <c r="AD966" s="96"/>
      <c r="AE966" s="96"/>
      <c r="AF966" s="96"/>
      <c r="AG966" s="96"/>
      <c r="AH966" s="96"/>
      <c r="AI966" s="96"/>
      <c r="AJ966" s="96"/>
      <c r="AK966" s="96"/>
      <c r="AL966" s="96"/>
      <c r="AM966" s="96"/>
      <c r="AN966" s="96"/>
      <c r="AO966" s="96"/>
      <c r="AP966" s="96"/>
      <c r="AQ966" s="96"/>
      <c r="AR966" s="96"/>
      <c r="AS966" s="96"/>
      <c r="AT966" s="96"/>
      <c r="AU966" s="96"/>
      <c r="AV966" s="96"/>
      <c r="AW966" s="96"/>
      <c r="AX966" s="96"/>
      <c r="AY966" s="96"/>
      <c r="AZ966" s="96"/>
      <c r="BA966" s="96"/>
      <c r="BB966" s="96"/>
      <c r="BC966" s="96"/>
      <c r="BD966" s="96"/>
      <c r="BE966" s="96"/>
      <c r="BF966" s="96"/>
      <c r="BG966" s="96"/>
      <c r="BH966" s="96"/>
      <c r="BI966" s="96"/>
      <c r="BJ966" s="96"/>
      <c r="BK966" s="96"/>
      <c r="BL966" s="96"/>
      <c r="BM966" s="96"/>
      <c r="BN966" s="96"/>
      <c r="BO966" s="96"/>
      <c r="BP966" s="96"/>
      <c r="BQ966" s="96"/>
      <c r="BR966" s="96"/>
      <c r="BS966" s="96"/>
      <c r="BT966" s="96"/>
      <c r="BU966" s="96"/>
      <c r="BV966" s="96"/>
      <c r="BW966" s="96"/>
    </row>
    <row r="967" spans="2:75" ht="18.75" customHeight="1">
      <c r="B967" s="96"/>
      <c r="C967" s="96"/>
      <c r="D967" s="96"/>
      <c r="E967" s="96"/>
      <c r="F967" s="96"/>
      <c r="G967" s="96"/>
      <c r="H967" s="96"/>
      <c r="I967" s="96"/>
      <c r="J967" s="96"/>
      <c r="K967" s="96"/>
      <c r="L967" s="96"/>
      <c r="M967" s="96"/>
      <c r="N967" s="96"/>
      <c r="O967" s="96"/>
      <c r="P967" s="96"/>
      <c r="Q967" s="96"/>
      <c r="R967" s="96"/>
      <c r="S967" s="96"/>
      <c r="T967" s="96"/>
      <c r="U967" s="96"/>
      <c r="V967" s="96"/>
      <c r="W967" s="96"/>
      <c r="X967" s="96"/>
      <c r="Y967" s="96"/>
      <c r="Z967" s="96"/>
      <c r="AA967" s="96"/>
      <c r="AB967" s="96"/>
      <c r="AC967" s="96"/>
      <c r="AD967" s="96"/>
      <c r="AE967" s="96"/>
      <c r="AF967" s="96"/>
      <c r="AG967" s="96"/>
      <c r="AH967" s="96"/>
      <c r="AI967" s="96"/>
      <c r="AJ967" s="96"/>
      <c r="AK967" s="96"/>
      <c r="AL967" s="96"/>
      <c r="AM967" s="96"/>
      <c r="AN967" s="96"/>
      <c r="AO967" s="96"/>
      <c r="AP967" s="96"/>
      <c r="AQ967" s="96"/>
      <c r="AR967" s="96"/>
      <c r="AS967" s="96"/>
      <c r="AT967" s="96"/>
      <c r="AU967" s="96"/>
      <c r="AV967" s="96"/>
      <c r="AW967" s="96"/>
      <c r="AX967" s="96"/>
      <c r="AY967" s="96"/>
      <c r="AZ967" s="96"/>
      <c r="BA967" s="96"/>
      <c r="BB967" s="96"/>
      <c r="BC967" s="96"/>
      <c r="BD967" s="96"/>
      <c r="BE967" s="96"/>
      <c r="BF967" s="96"/>
      <c r="BG967" s="96"/>
      <c r="BH967" s="96"/>
      <c r="BI967" s="96"/>
      <c r="BJ967" s="96"/>
      <c r="BK967" s="96"/>
      <c r="BL967" s="96"/>
      <c r="BM967" s="96"/>
      <c r="BN967" s="96"/>
      <c r="BO967" s="96"/>
      <c r="BP967" s="96"/>
      <c r="BQ967" s="96"/>
      <c r="BR967" s="96"/>
      <c r="BS967" s="96"/>
      <c r="BT967" s="96"/>
      <c r="BU967" s="96"/>
      <c r="BV967" s="96"/>
      <c r="BW967" s="96"/>
    </row>
    <row r="968" spans="2:75" ht="18.75" customHeight="1">
      <c r="B968" s="96"/>
      <c r="C968" s="96"/>
      <c r="D968" s="96"/>
      <c r="E968" s="96"/>
      <c r="F968" s="96"/>
      <c r="G968" s="96"/>
      <c r="H968" s="96"/>
      <c r="I968" s="96"/>
      <c r="J968" s="96"/>
      <c r="K968" s="96"/>
      <c r="L968" s="96"/>
      <c r="M968" s="96"/>
      <c r="N968" s="96"/>
      <c r="O968" s="96"/>
      <c r="P968" s="96"/>
      <c r="Q968" s="96"/>
      <c r="R968" s="96"/>
      <c r="S968" s="96"/>
      <c r="T968" s="96"/>
      <c r="U968" s="96"/>
      <c r="V968" s="96"/>
      <c r="W968" s="96"/>
      <c r="X968" s="96"/>
      <c r="Y968" s="96"/>
      <c r="Z968" s="96"/>
      <c r="AA968" s="96"/>
      <c r="AB968" s="96"/>
      <c r="AC968" s="96"/>
      <c r="AD968" s="96"/>
      <c r="AE968" s="96"/>
      <c r="AF968" s="96"/>
      <c r="AG968" s="96"/>
      <c r="AH968" s="96"/>
      <c r="AI968" s="96"/>
      <c r="AJ968" s="96"/>
      <c r="AK968" s="96"/>
      <c r="AL968" s="96"/>
      <c r="AM968" s="96"/>
      <c r="AN968" s="96"/>
      <c r="AO968" s="96"/>
      <c r="AP968" s="96"/>
      <c r="AQ968" s="96"/>
      <c r="AR968" s="96"/>
      <c r="AS968" s="96"/>
      <c r="AT968" s="96"/>
      <c r="AU968" s="96"/>
      <c r="AV968" s="96"/>
      <c r="AW968" s="96"/>
      <c r="AX968" s="96"/>
      <c r="AY968" s="96"/>
      <c r="AZ968" s="96"/>
      <c r="BA968" s="96"/>
      <c r="BB968" s="96"/>
      <c r="BC968" s="96"/>
      <c r="BD968" s="96"/>
      <c r="BE968" s="96"/>
      <c r="BF968" s="96"/>
      <c r="BG968" s="96"/>
      <c r="BH968" s="96"/>
      <c r="BI968" s="96"/>
      <c r="BJ968" s="96"/>
      <c r="BK968" s="96"/>
      <c r="BL968" s="96"/>
      <c r="BM968" s="96"/>
      <c r="BN968" s="96"/>
      <c r="BO968" s="96"/>
      <c r="BP968" s="96"/>
      <c r="BQ968" s="96"/>
      <c r="BR968" s="96"/>
      <c r="BS968" s="96"/>
      <c r="BT968" s="96"/>
      <c r="BU968" s="96"/>
      <c r="BV968" s="96"/>
      <c r="BW968" s="96"/>
    </row>
    <row r="969" spans="2:75" ht="18.75" customHeight="1">
      <c r="B969" s="96"/>
      <c r="C969" s="96"/>
      <c r="D969" s="96"/>
      <c r="E969" s="96"/>
      <c r="F969" s="96"/>
      <c r="G969" s="96"/>
      <c r="H969" s="96"/>
      <c r="I969" s="96"/>
      <c r="J969" s="96"/>
      <c r="K969" s="96"/>
      <c r="L969" s="96"/>
      <c r="M969" s="96"/>
      <c r="N969" s="96"/>
      <c r="O969" s="96"/>
      <c r="P969" s="96"/>
      <c r="Q969" s="96"/>
      <c r="R969" s="96"/>
      <c r="S969" s="96"/>
      <c r="T969" s="96"/>
      <c r="U969" s="96"/>
      <c r="V969" s="96"/>
      <c r="W969" s="96"/>
      <c r="X969" s="96"/>
      <c r="Y969" s="96"/>
      <c r="Z969" s="96"/>
      <c r="AA969" s="96"/>
      <c r="AB969" s="96"/>
      <c r="AC969" s="96"/>
      <c r="AD969" s="96"/>
      <c r="AE969" s="96"/>
      <c r="AF969" s="96"/>
      <c r="AG969" s="96"/>
      <c r="AH969" s="96"/>
      <c r="AI969" s="96"/>
      <c r="AJ969" s="96"/>
      <c r="AK969" s="96"/>
      <c r="AL969" s="96"/>
      <c r="AM969" s="96"/>
      <c r="AN969" s="96"/>
      <c r="AO969" s="96"/>
      <c r="AP969" s="96"/>
      <c r="AQ969" s="96"/>
      <c r="AR969" s="96"/>
      <c r="AS969" s="96"/>
      <c r="AT969" s="96"/>
      <c r="AU969" s="96"/>
      <c r="AV969" s="96"/>
      <c r="AW969" s="96"/>
      <c r="AX969" s="96"/>
      <c r="AY969" s="96"/>
      <c r="AZ969" s="96"/>
      <c r="BA969" s="96"/>
      <c r="BB969" s="96"/>
      <c r="BC969" s="96"/>
      <c r="BD969" s="96"/>
      <c r="BE969" s="96"/>
      <c r="BF969" s="96"/>
      <c r="BG969" s="96"/>
      <c r="BH969" s="96"/>
      <c r="BI969" s="96"/>
      <c r="BJ969" s="96"/>
      <c r="BK969" s="96"/>
      <c r="BL969" s="96"/>
      <c r="BM969" s="96"/>
      <c r="BN969" s="96"/>
      <c r="BO969" s="96"/>
      <c r="BP969" s="96"/>
      <c r="BQ969" s="96"/>
      <c r="BR969" s="96"/>
      <c r="BS969" s="96"/>
      <c r="BT969" s="96"/>
      <c r="BU969" s="96"/>
      <c r="BV969" s="96"/>
      <c r="BW969" s="96"/>
    </row>
    <row r="970" spans="2:75" ht="18.75" customHeight="1">
      <c r="B970" s="96"/>
      <c r="C970" s="96"/>
      <c r="D970" s="96"/>
      <c r="E970" s="96"/>
      <c r="F970" s="96"/>
      <c r="G970" s="96"/>
      <c r="H970" s="96"/>
      <c r="I970" s="96"/>
      <c r="J970" s="96"/>
      <c r="K970" s="96"/>
      <c r="L970" s="96"/>
      <c r="M970" s="96"/>
      <c r="N970" s="96"/>
      <c r="O970" s="96"/>
      <c r="P970" s="96"/>
      <c r="Q970" s="96"/>
      <c r="R970" s="96"/>
      <c r="S970" s="96"/>
      <c r="T970" s="96"/>
      <c r="U970" s="96"/>
      <c r="V970" s="96"/>
      <c r="W970" s="96"/>
      <c r="X970" s="96"/>
      <c r="Y970" s="96"/>
      <c r="Z970" s="96"/>
      <c r="AA970" s="96"/>
      <c r="AB970" s="96"/>
      <c r="AC970" s="96"/>
      <c r="AD970" s="96"/>
      <c r="AE970" s="96"/>
      <c r="AF970" s="96"/>
      <c r="AG970" s="96"/>
      <c r="AH970" s="96"/>
      <c r="AI970" s="96"/>
      <c r="AJ970" s="96"/>
      <c r="AK970" s="96"/>
      <c r="AL970" s="96"/>
      <c r="AM970" s="96"/>
      <c r="AN970" s="96"/>
      <c r="AO970" s="96"/>
      <c r="AP970" s="96"/>
      <c r="AQ970" s="96"/>
      <c r="AR970" s="96"/>
      <c r="AS970" s="96"/>
      <c r="AT970" s="96"/>
      <c r="AU970" s="96"/>
      <c r="AV970" s="96"/>
      <c r="AW970" s="96"/>
      <c r="AX970" s="96"/>
      <c r="AY970" s="96"/>
      <c r="AZ970" s="96"/>
      <c r="BA970" s="96"/>
      <c r="BB970" s="96"/>
      <c r="BC970" s="96"/>
      <c r="BD970" s="96"/>
      <c r="BE970" s="96"/>
      <c r="BF970" s="96"/>
      <c r="BG970" s="96"/>
      <c r="BH970" s="96"/>
      <c r="BI970" s="96"/>
      <c r="BJ970" s="96"/>
      <c r="BK970" s="96"/>
      <c r="BL970" s="96"/>
      <c r="BM970" s="96"/>
      <c r="BN970" s="96"/>
      <c r="BO970" s="96"/>
      <c r="BP970" s="96"/>
      <c r="BQ970" s="96"/>
      <c r="BR970" s="96"/>
      <c r="BS970" s="96"/>
      <c r="BT970" s="96"/>
      <c r="BU970" s="96"/>
      <c r="BV970" s="96"/>
      <c r="BW970" s="96"/>
    </row>
    <row r="971" spans="2:75" ht="18.75" customHeight="1">
      <c r="B971" s="96"/>
      <c r="C971" s="96"/>
      <c r="D971" s="96"/>
      <c r="E971" s="96"/>
      <c r="F971" s="96"/>
      <c r="G971" s="96"/>
      <c r="H971" s="96"/>
      <c r="I971" s="96"/>
      <c r="J971" s="96"/>
      <c r="K971" s="96"/>
      <c r="L971" s="96"/>
      <c r="M971" s="96"/>
      <c r="N971" s="96"/>
      <c r="O971" s="96"/>
      <c r="P971" s="96"/>
      <c r="Q971" s="96"/>
      <c r="R971" s="96"/>
      <c r="S971" s="96"/>
      <c r="T971" s="96"/>
      <c r="U971" s="96"/>
      <c r="V971" s="96"/>
      <c r="W971" s="96"/>
      <c r="X971" s="96"/>
      <c r="Y971" s="96"/>
      <c r="Z971" s="96"/>
      <c r="AA971" s="96"/>
      <c r="AB971" s="96"/>
      <c r="AC971" s="96"/>
      <c r="AD971" s="96"/>
      <c r="AE971" s="96"/>
      <c r="AF971" s="96"/>
      <c r="AG971" s="96"/>
      <c r="AH971" s="96"/>
      <c r="AI971" s="96"/>
      <c r="AJ971" s="96"/>
      <c r="AK971" s="96"/>
      <c r="AL971" s="96"/>
      <c r="AM971" s="96"/>
      <c r="AN971" s="96"/>
      <c r="AO971" s="96"/>
      <c r="AP971" s="96"/>
      <c r="AQ971" s="96"/>
      <c r="AR971" s="96"/>
      <c r="AS971" s="96"/>
      <c r="AT971" s="96"/>
      <c r="AU971" s="96"/>
      <c r="AV971" s="96"/>
      <c r="AW971" s="96"/>
      <c r="AX971" s="96"/>
      <c r="AY971" s="96"/>
      <c r="AZ971" s="96"/>
      <c r="BA971" s="96"/>
      <c r="BB971" s="96"/>
      <c r="BC971" s="96"/>
      <c r="BD971" s="96"/>
      <c r="BE971" s="96"/>
      <c r="BF971" s="96"/>
      <c r="BG971" s="96"/>
      <c r="BH971" s="96"/>
      <c r="BI971" s="96"/>
      <c r="BJ971" s="96"/>
      <c r="BK971" s="96"/>
      <c r="BL971" s="96"/>
      <c r="BM971" s="96"/>
      <c r="BN971" s="96"/>
      <c r="BO971" s="96"/>
      <c r="BP971" s="96"/>
      <c r="BQ971" s="96"/>
      <c r="BR971" s="96"/>
      <c r="BS971" s="96"/>
      <c r="BT971" s="96"/>
      <c r="BU971" s="96"/>
      <c r="BV971" s="96"/>
      <c r="BW971" s="96"/>
    </row>
    <row r="972" spans="2:75" ht="18.75" customHeight="1">
      <c r="B972" s="96"/>
      <c r="C972" s="96"/>
      <c r="D972" s="96"/>
      <c r="E972" s="96"/>
      <c r="F972" s="96"/>
      <c r="G972" s="96"/>
      <c r="H972" s="96"/>
      <c r="I972" s="96"/>
      <c r="J972" s="96"/>
      <c r="K972" s="96"/>
      <c r="L972" s="96"/>
      <c r="M972" s="96"/>
      <c r="N972" s="96"/>
      <c r="O972" s="96"/>
      <c r="P972" s="96"/>
      <c r="Q972" s="96"/>
      <c r="R972" s="96"/>
      <c r="S972" s="96"/>
      <c r="T972" s="96"/>
      <c r="U972" s="96"/>
      <c r="V972" s="96"/>
      <c r="W972" s="96"/>
      <c r="X972" s="96"/>
      <c r="Y972" s="96"/>
      <c r="Z972" s="96"/>
      <c r="AA972" s="96"/>
      <c r="AB972" s="96"/>
      <c r="AC972" s="96"/>
      <c r="AD972" s="96"/>
      <c r="AE972" s="96"/>
      <c r="AF972" s="96"/>
      <c r="AG972" s="96"/>
      <c r="AH972" s="96"/>
      <c r="AI972" s="96"/>
      <c r="AJ972" s="96"/>
      <c r="AK972" s="96"/>
      <c r="AL972" s="96"/>
      <c r="AM972" s="96"/>
      <c r="AN972" s="96"/>
      <c r="AO972" s="96"/>
      <c r="AP972" s="96"/>
      <c r="AQ972" s="96"/>
      <c r="AR972" s="96"/>
      <c r="AS972" s="96"/>
      <c r="AT972" s="96"/>
      <c r="AU972" s="96"/>
      <c r="AV972" s="96"/>
      <c r="AW972" s="96"/>
      <c r="AX972" s="96"/>
      <c r="AY972" s="96"/>
      <c r="AZ972" s="96"/>
      <c r="BA972" s="96"/>
      <c r="BB972" s="96"/>
      <c r="BC972" s="96"/>
      <c r="BD972" s="96"/>
      <c r="BE972" s="96"/>
      <c r="BF972" s="96"/>
      <c r="BG972" s="96"/>
      <c r="BH972" s="96"/>
      <c r="BI972" s="96"/>
      <c r="BJ972" s="96"/>
      <c r="BK972" s="96"/>
      <c r="BL972" s="96"/>
      <c r="BM972" s="96"/>
      <c r="BN972" s="96"/>
      <c r="BO972" s="96"/>
      <c r="BP972" s="96"/>
      <c r="BQ972" s="96"/>
      <c r="BR972" s="96"/>
      <c r="BS972" s="96"/>
      <c r="BT972" s="96"/>
      <c r="BU972" s="96"/>
      <c r="BV972" s="96"/>
      <c r="BW972" s="96"/>
    </row>
    <row r="973" spans="2:75" ht="18.75" customHeight="1">
      <c r="B973" s="96"/>
      <c r="C973" s="96"/>
      <c r="D973" s="96"/>
      <c r="E973" s="96"/>
      <c r="F973" s="96"/>
      <c r="G973" s="96"/>
      <c r="H973" s="96"/>
      <c r="I973" s="96"/>
      <c r="J973" s="96"/>
      <c r="K973" s="96"/>
      <c r="L973" s="96"/>
      <c r="M973" s="96"/>
      <c r="N973" s="96"/>
      <c r="O973" s="96"/>
      <c r="P973" s="96"/>
      <c r="Q973" s="96"/>
      <c r="R973" s="96"/>
      <c r="S973" s="96"/>
      <c r="T973" s="96"/>
      <c r="U973" s="96"/>
      <c r="V973" s="96"/>
      <c r="W973" s="96"/>
      <c r="X973" s="96"/>
      <c r="Y973" s="96"/>
      <c r="Z973" s="96"/>
      <c r="AA973" s="96"/>
      <c r="AB973" s="96"/>
      <c r="AC973" s="96"/>
      <c r="AD973" s="96"/>
      <c r="AE973" s="96"/>
      <c r="AF973" s="96"/>
      <c r="AG973" s="96"/>
      <c r="AH973" s="96"/>
      <c r="AI973" s="96"/>
      <c r="AJ973" s="96"/>
      <c r="AK973" s="96"/>
      <c r="AL973" s="96"/>
      <c r="AM973" s="96"/>
      <c r="AN973" s="96"/>
      <c r="AO973" s="96"/>
      <c r="AP973" s="96"/>
      <c r="AQ973" s="96"/>
      <c r="AR973" s="96"/>
      <c r="AS973" s="96"/>
      <c r="AT973" s="96"/>
      <c r="AU973" s="96"/>
      <c r="AV973" s="96"/>
      <c r="AW973" s="96"/>
      <c r="AX973" s="96"/>
      <c r="AY973" s="96"/>
      <c r="AZ973" s="96"/>
      <c r="BA973" s="96"/>
      <c r="BB973" s="96"/>
      <c r="BC973" s="96"/>
      <c r="BD973" s="96"/>
      <c r="BE973" s="96"/>
      <c r="BF973" s="96"/>
      <c r="BG973" s="96"/>
      <c r="BH973" s="96"/>
      <c r="BI973" s="96"/>
      <c r="BJ973" s="96"/>
      <c r="BK973" s="96"/>
      <c r="BL973" s="96"/>
      <c r="BM973" s="96"/>
      <c r="BN973" s="96"/>
      <c r="BO973" s="96"/>
      <c r="BP973" s="96"/>
      <c r="BQ973" s="96"/>
      <c r="BR973" s="96"/>
      <c r="BS973" s="96"/>
      <c r="BT973" s="96"/>
      <c r="BU973" s="96"/>
      <c r="BV973" s="96"/>
      <c r="BW973" s="96"/>
    </row>
    <row r="974" spans="2:75" ht="18.75" customHeight="1">
      <c r="B974" s="96"/>
      <c r="C974" s="96"/>
      <c r="D974" s="96"/>
      <c r="E974" s="96"/>
      <c r="F974" s="96"/>
      <c r="G974" s="96"/>
      <c r="H974" s="96"/>
      <c r="I974" s="96"/>
      <c r="J974" s="96"/>
      <c r="K974" s="96"/>
      <c r="L974" s="96"/>
      <c r="M974" s="96"/>
      <c r="N974" s="96"/>
      <c r="O974" s="96"/>
      <c r="P974" s="96"/>
      <c r="Q974" s="96"/>
      <c r="R974" s="96"/>
      <c r="S974" s="96"/>
      <c r="T974" s="96"/>
      <c r="U974" s="96"/>
      <c r="V974" s="96"/>
      <c r="W974" s="96"/>
      <c r="X974" s="96"/>
      <c r="Y974" s="96"/>
      <c r="Z974" s="96"/>
      <c r="AA974" s="96"/>
      <c r="AB974" s="96"/>
      <c r="AC974" s="96"/>
      <c r="AD974" s="96"/>
      <c r="AE974" s="96"/>
      <c r="AF974" s="96"/>
      <c r="AG974" s="96"/>
      <c r="AH974" s="96"/>
      <c r="AI974" s="96"/>
      <c r="AJ974" s="96"/>
      <c r="AK974" s="96"/>
      <c r="AL974" s="96"/>
      <c r="AM974" s="96"/>
      <c r="AN974" s="96"/>
      <c r="AO974" s="96"/>
      <c r="AP974" s="96"/>
      <c r="AQ974" s="96"/>
      <c r="AR974" s="96"/>
      <c r="AS974" s="96"/>
      <c r="AT974" s="96"/>
      <c r="AU974" s="96"/>
      <c r="AV974" s="96"/>
      <c r="AW974" s="96"/>
      <c r="AX974" s="96"/>
      <c r="AY974" s="96"/>
      <c r="AZ974" s="96"/>
      <c r="BA974" s="96"/>
      <c r="BB974" s="96"/>
      <c r="BC974" s="96"/>
      <c r="BD974" s="96"/>
      <c r="BE974" s="96"/>
      <c r="BF974" s="96"/>
      <c r="BG974" s="96"/>
      <c r="BH974" s="96"/>
      <c r="BI974" s="96"/>
      <c r="BJ974" s="96"/>
      <c r="BK974" s="96"/>
      <c r="BL974" s="96"/>
      <c r="BM974" s="96"/>
      <c r="BN974" s="96"/>
      <c r="BO974" s="96"/>
      <c r="BP974" s="96"/>
      <c r="BQ974" s="96"/>
      <c r="BR974" s="96"/>
      <c r="BS974" s="96"/>
      <c r="BT974" s="96"/>
      <c r="BU974" s="96"/>
      <c r="BV974" s="96"/>
      <c r="BW974" s="96"/>
    </row>
    <row r="975" spans="2:75" ht="18.75" customHeight="1">
      <c r="B975" s="96"/>
      <c r="C975" s="96"/>
      <c r="D975" s="96"/>
      <c r="E975" s="96"/>
      <c r="F975" s="96"/>
      <c r="G975" s="96"/>
      <c r="H975" s="96"/>
      <c r="I975" s="96"/>
      <c r="J975" s="96"/>
      <c r="K975" s="96"/>
      <c r="L975" s="96"/>
      <c r="M975" s="96"/>
      <c r="N975" s="96"/>
      <c r="O975" s="96"/>
      <c r="P975" s="96"/>
      <c r="Q975" s="96"/>
      <c r="R975" s="96"/>
      <c r="S975" s="96"/>
      <c r="T975" s="96"/>
      <c r="U975" s="96"/>
      <c r="V975" s="96"/>
      <c r="W975" s="96"/>
      <c r="X975" s="96"/>
      <c r="Y975" s="96"/>
      <c r="Z975" s="96"/>
      <c r="AA975" s="96"/>
      <c r="AB975" s="96"/>
      <c r="AC975" s="96"/>
      <c r="AD975" s="96"/>
      <c r="AE975" s="96"/>
      <c r="AF975" s="96"/>
      <c r="AG975" s="96"/>
      <c r="AH975" s="96"/>
      <c r="AI975" s="96"/>
      <c r="AJ975" s="96"/>
      <c r="AK975" s="96"/>
      <c r="AL975" s="96"/>
      <c r="AM975" s="96"/>
      <c r="AN975" s="96"/>
      <c r="AO975" s="96"/>
      <c r="AP975" s="96"/>
      <c r="AQ975" s="96"/>
      <c r="AR975" s="96"/>
      <c r="AS975" s="96"/>
      <c r="AT975" s="96"/>
      <c r="AU975" s="96"/>
      <c r="AV975" s="96"/>
      <c r="AW975" s="96"/>
      <c r="AX975" s="96"/>
      <c r="AY975" s="96"/>
      <c r="AZ975" s="96"/>
      <c r="BA975" s="96"/>
      <c r="BB975" s="96"/>
      <c r="BC975" s="96"/>
      <c r="BD975" s="96"/>
      <c r="BE975" s="96"/>
      <c r="BF975" s="96"/>
      <c r="BG975" s="96"/>
      <c r="BH975" s="96"/>
      <c r="BI975" s="96"/>
      <c r="BJ975" s="96"/>
      <c r="BK975" s="96"/>
      <c r="BL975" s="96"/>
      <c r="BM975" s="96"/>
      <c r="BN975" s="96"/>
      <c r="BO975" s="96"/>
      <c r="BP975" s="96"/>
      <c r="BQ975" s="96"/>
      <c r="BR975" s="96"/>
      <c r="BS975" s="96"/>
      <c r="BT975" s="96"/>
      <c r="BU975" s="96"/>
      <c r="BV975" s="96"/>
      <c r="BW975" s="96"/>
    </row>
    <row r="976" spans="2:75" ht="18.75" customHeight="1">
      <c r="B976" s="96"/>
      <c r="C976" s="96"/>
      <c r="D976" s="96"/>
      <c r="E976" s="96"/>
      <c r="F976" s="96"/>
      <c r="G976" s="96"/>
      <c r="H976" s="96"/>
      <c r="I976" s="96"/>
      <c r="J976" s="96"/>
      <c r="K976" s="96"/>
      <c r="L976" s="96"/>
      <c r="M976" s="96"/>
      <c r="N976" s="96"/>
      <c r="O976" s="96"/>
      <c r="P976" s="96"/>
      <c r="Q976" s="96"/>
      <c r="R976" s="96"/>
      <c r="S976" s="96"/>
      <c r="T976" s="96"/>
      <c r="U976" s="96"/>
      <c r="V976" s="96"/>
      <c r="W976" s="96"/>
      <c r="X976" s="96"/>
      <c r="Y976" s="96"/>
      <c r="Z976" s="96"/>
      <c r="AA976" s="96"/>
      <c r="AB976" s="96"/>
      <c r="AC976" s="96"/>
      <c r="AD976" s="96"/>
      <c r="AE976" s="96"/>
      <c r="AF976" s="96"/>
      <c r="AG976" s="96"/>
      <c r="AH976" s="96"/>
      <c r="AI976" s="96"/>
      <c r="AJ976" s="96"/>
      <c r="AK976" s="96"/>
      <c r="AL976" s="96"/>
      <c r="AM976" s="96"/>
      <c r="AN976" s="96"/>
      <c r="AO976" s="96"/>
      <c r="AP976" s="96"/>
      <c r="AQ976" s="96"/>
      <c r="AR976" s="96"/>
      <c r="AS976" s="96"/>
      <c r="AT976" s="96"/>
      <c r="AU976" s="96"/>
      <c r="AV976" s="96"/>
      <c r="AW976" s="96"/>
      <c r="AX976" s="96"/>
      <c r="AY976" s="96"/>
      <c r="AZ976" s="96"/>
      <c r="BA976" s="96"/>
      <c r="BB976" s="96"/>
      <c r="BC976" s="96"/>
      <c r="BD976" s="96"/>
      <c r="BE976" s="96"/>
      <c r="BF976" s="96"/>
      <c r="BG976" s="96"/>
      <c r="BH976" s="96"/>
      <c r="BI976" s="96"/>
      <c r="BJ976" s="96"/>
      <c r="BK976" s="96"/>
      <c r="BL976" s="96"/>
      <c r="BM976" s="96"/>
      <c r="BN976" s="96"/>
      <c r="BO976" s="96"/>
      <c r="BP976" s="96"/>
      <c r="BQ976" s="96"/>
      <c r="BR976" s="96"/>
      <c r="BS976" s="96"/>
      <c r="BT976" s="96"/>
      <c r="BU976" s="96"/>
      <c r="BV976" s="96"/>
      <c r="BW976" s="96"/>
    </row>
    <row r="977" spans="2:75" ht="18.75" customHeight="1">
      <c r="B977" s="96"/>
      <c r="C977" s="96"/>
      <c r="D977" s="96"/>
      <c r="E977" s="96"/>
      <c r="F977" s="96"/>
      <c r="G977" s="96"/>
      <c r="H977" s="96"/>
      <c r="I977" s="96"/>
      <c r="J977" s="96"/>
      <c r="K977" s="96"/>
      <c r="L977" s="96"/>
      <c r="M977" s="96"/>
      <c r="N977" s="96"/>
      <c r="O977" s="96"/>
      <c r="P977" s="96"/>
      <c r="Q977" s="96"/>
      <c r="R977" s="96"/>
      <c r="S977" s="96"/>
      <c r="T977" s="96"/>
      <c r="U977" s="96"/>
      <c r="V977" s="96"/>
      <c r="W977" s="96"/>
      <c r="X977" s="96"/>
      <c r="Y977" s="96"/>
      <c r="Z977" s="96"/>
      <c r="AA977" s="96"/>
      <c r="AB977" s="96"/>
      <c r="AC977" s="96"/>
      <c r="AD977" s="96"/>
      <c r="AE977" s="96"/>
      <c r="AF977" s="96"/>
      <c r="AG977" s="96"/>
      <c r="AH977" s="96"/>
      <c r="AI977" s="96"/>
      <c r="AJ977" s="96"/>
      <c r="AK977" s="96"/>
      <c r="AL977" s="96"/>
      <c r="AM977" s="96"/>
      <c r="AN977" s="96"/>
      <c r="AO977" s="96"/>
      <c r="AP977" s="96"/>
      <c r="AQ977" s="96"/>
      <c r="AR977" s="96"/>
      <c r="AS977" s="96"/>
      <c r="AT977" s="96"/>
      <c r="AU977" s="96"/>
      <c r="AV977" s="96"/>
      <c r="AW977" s="96"/>
      <c r="AX977" s="96"/>
      <c r="AY977" s="96"/>
      <c r="AZ977" s="96"/>
      <c r="BA977" s="96"/>
      <c r="BB977" s="96"/>
      <c r="BC977" s="96"/>
      <c r="BD977" s="96"/>
      <c r="BE977" s="96"/>
      <c r="BF977" s="96"/>
      <c r="BG977" s="96"/>
      <c r="BH977" s="96"/>
      <c r="BI977" s="96"/>
      <c r="BJ977" s="96"/>
      <c r="BK977" s="96"/>
      <c r="BL977" s="96"/>
      <c r="BM977" s="96"/>
      <c r="BN977" s="96"/>
      <c r="BO977" s="96"/>
      <c r="BP977" s="96"/>
      <c r="BQ977" s="96"/>
      <c r="BR977" s="96"/>
      <c r="BS977" s="96"/>
      <c r="BT977" s="96"/>
      <c r="BU977" s="96"/>
      <c r="BV977" s="96"/>
      <c r="BW977" s="96"/>
    </row>
    <row r="978" spans="2:75" ht="18.75" customHeight="1">
      <c r="B978" s="96"/>
      <c r="C978" s="96"/>
      <c r="D978" s="96"/>
      <c r="E978" s="96"/>
      <c r="F978" s="96"/>
      <c r="G978" s="96"/>
      <c r="H978" s="96"/>
      <c r="I978" s="96"/>
      <c r="J978" s="96"/>
      <c r="K978" s="96"/>
      <c r="L978" s="96"/>
      <c r="M978" s="96"/>
      <c r="N978" s="96"/>
      <c r="O978" s="96"/>
      <c r="P978" s="96"/>
      <c r="Q978" s="96"/>
      <c r="R978" s="96"/>
      <c r="S978" s="96"/>
      <c r="T978" s="96"/>
      <c r="U978" s="96"/>
      <c r="V978" s="96"/>
      <c r="W978" s="96"/>
      <c r="X978" s="96"/>
      <c r="Y978" s="96"/>
      <c r="Z978" s="96"/>
      <c r="AA978" s="96"/>
      <c r="AB978" s="96"/>
      <c r="AC978" s="96"/>
      <c r="AD978" s="96"/>
      <c r="AE978" s="96"/>
      <c r="AF978" s="96"/>
      <c r="AG978" s="96"/>
      <c r="AH978" s="96"/>
      <c r="AI978" s="96"/>
      <c r="AJ978" s="96"/>
      <c r="AK978" s="96"/>
      <c r="AL978" s="96"/>
      <c r="AM978" s="96"/>
      <c r="AN978" s="96"/>
      <c r="AO978" s="96"/>
      <c r="AP978" s="96"/>
      <c r="AQ978" s="96"/>
      <c r="AR978" s="96"/>
      <c r="AS978" s="96"/>
      <c r="AT978" s="96"/>
      <c r="AU978" s="96"/>
      <c r="AV978" s="96"/>
      <c r="AW978" s="96"/>
      <c r="AX978" s="96"/>
      <c r="AY978" s="96"/>
      <c r="AZ978" s="96"/>
      <c r="BA978" s="96"/>
      <c r="BB978" s="96"/>
      <c r="BC978" s="96"/>
      <c r="BD978" s="96"/>
      <c r="BE978" s="96"/>
      <c r="BF978" s="96"/>
      <c r="BG978" s="96"/>
      <c r="BH978" s="96"/>
      <c r="BI978" s="96"/>
      <c r="BJ978" s="96"/>
      <c r="BK978" s="96"/>
      <c r="BL978" s="96"/>
      <c r="BM978" s="96"/>
      <c r="BN978" s="96"/>
      <c r="BO978" s="96"/>
      <c r="BP978" s="96"/>
      <c r="BQ978" s="96"/>
      <c r="BR978" s="96"/>
      <c r="BS978" s="96"/>
      <c r="BT978" s="96"/>
      <c r="BU978" s="96"/>
      <c r="BV978" s="96"/>
      <c r="BW978" s="96"/>
    </row>
    <row r="979" spans="2:75" ht="18.75" customHeight="1">
      <c r="B979" s="96"/>
      <c r="C979" s="96"/>
      <c r="D979" s="96"/>
      <c r="E979" s="96"/>
      <c r="F979" s="96"/>
      <c r="G979" s="96"/>
      <c r="H979" s="96"/>
      <c r="I979" s="96"/>
      <c r="J979" s="96"/>
      <c r="K979" s="96"/>
      <c r="L979" s="96"/>
      <c r="M979" s="96"/>
      <c r="N979" s="96"/>
      <c r="O979" s="96"/>
      <c r="P979" s="96"/>
      <c r="Q979" s="96"/>
      <c r="R979" s="96"/>
      <c r="S979" s="96"/>
      <c r="T979" s="96"/>
      <c r="U979" s="96"/>
      <c r="V979" s="96"/>
      <c r="W979" s="96"/>
      <c r="X979" s="96"/>
      <c r="Y979" s="96"/>
      <c r="Z979" s="96"/>
      <c r="AA979" s="96"/>
      <c r="AB979" s="96"/>
      <c r="AC979" s="96"/>
      <c r="AD979" s="96"/>
      <c r="AE979" s="96"/>
      <c r="AF979" s="96"/>
      <c r="AG979" s="96"/>
      <c r="AH979" s="96"/>
      <c r="AI979" s="96"/>
      <c r="AJ979" s="96"/>
      <c r="AK979" s="96"/>
      <c r="AL979" s="96"/>
      <c r="AM979" s="96"/>
      <c r="AN979" s="96"/>
      <c r="AO979" s="96"/>
      <c r="AP979" s="96"/>
      <c r="AQ979" s="96"/>
      <c r="AR979" s="96"/>
      <c r="AS979" s="96"/>
      <c r="AT979" s="96"/>
      <c r="AU979" s="96"/>
      <c r="AV979" s="96"/>
      <c r="AW979" s="96"/>
      <c r="AX979" s="96"/>
      <c r="AY979" s="96"/>
      <c r="AZ979" s="96"/>
      <c r="BA979" s="96"/>
      <c r="BB979" s="96"/>
      <c r="BC979" s="96"/>
      <c r="BD979" s="96"/>
      <c r="BE979" s="96"/>
      <c r="BF979" s="96"/>
      <c r="BG979" s="96"/>
      <c r="BH979" s="96"/>
      <c r="BI979" s="96"/>
      <c r="BJ979" s="96"/>
      <c r="BK979" s="96"/>
      <c r="BL979" s="96"/>
      <c r="BM979" s="96"/>
      <c r="BN979" s="96"/>
      <c r="BO979" s="96"/>
      <c r="BP979" s="96"/>
      <c r="BQ979" s="96"/>
      <c r="BR979" s="96"/>
      <c r="BS979" s="96"/>
      <c r="BT979" s="96"/>
      <c r="BU979" s="96"/>
      <c r="BV979" s="96"/>
      <c r="BW979" s="96"/>
    </row>
    <row r="980" spans="2:75" ht="18.75" customHeight="1">
      <c r="B980" s="96"/>
      <c r="C980" s="96"/>
      <c r="D980" s="96"/>
      <c r="E980" s="96"/>
      <c r="F980" s="96"/>
      <c r="G980" s="96"/>
      <c r="H980" s="96"/>
      <c r="I980" s="96"/>
      <c r="J980" s="96"/>
      <c r="K980" s="96"/>
      <c r="L980" s="96"/>
      <c r="M980" s="96"/>
      <c r="N980" s="96"/>
      <c r="O980" s="96"/>
      <c r="P980" s="96"/>
      <c r="Q980" s="96"/>
      <c r="R980" s="96"/>
      <c r="S980" s="96"/>
      <c r="T980" s="96"/>
      <c r="U980" s="96"/>
      <c r="V980" s="96"/>
      <c r="W980" s="96"/>
      <c r="X980" s="96"/>
      <c r="Y980" s="96"/>
      <c r="Z980" s="96"/>
      <c r="AA980" s="96"/>
      <c r="AB980" s="96"/>
      <c r="AC980" s="96"/>
      <c r="AD980" s="96"/>
      <c r="AE980" s="96"/>
      <c r="AF980" s="96"/>
      <c r="AG980" s="96"/>
      <c r="AH980" s="96"/>
      <c r="AI980" s="96"/>
      <c r="AJ980" s="96"/>
      <c r="AK980" s="96"/>
      <c r="AL980" s="96"/>
      <c r="AM980" s="96"/>
      <c r="AN980" s="96"/>
      <c r="AO980" s="96"/>
      <c r="AP980" s="96"/>
      <c r="AQ980" s="96"/>
      <c r="AR980" s="96"/>
      <c r="AS980" s="96"/>
      <c r="AT980" s="96"/>
      <c r="AU980" s="96"/>
      <c r="AV980" s="96"/>
      <c r="AW980" s="96"/>
      <c r="AX980" s="96"/>
      <c r="AY980" s="96"/>
      <c r="AZ980" s="96"/>
      <c r="BA980" s="96"/>
      <c r="BB980" s="96"/>
      <c r="BC980" s="96"/>
      <c r="BD980" s="96"/>
      <c r="BE980" s="96"/>
      <c r="BF980" s="96"/>
      <c r="BG980" s="96"/>
      <c r="BH980" s="96"/>
      <c r="BI980" s="96"/>
      <c r="BJ980" s="96"/>
      <c r="BK980" s="96"/>
      <c r="BL980" s="96"/>
      <c r="BM980" s="96"/>
      <c r="BN980" s="96"/>
      <c r="BO980" s="96"/>
      <c r="BP980" s="96"/>
      <c r="BQ980" s="96"/>
      <c r="BR980" s="96"/>
      <c r="BS980" s="96"/>
      <c r="BT980" s="96"/>
      <c r="BU980" s="96"/>
      <c r="BV980" s="96"/>
      <c r="BW980" s="96"/>
    </row>
    <row r="981" spans="2:75" ht="18.75" customHeight="1">
      <c r="B981" s="96"/>
      <c r="C981" s="96"/>
      <c r="D981" s="96"/>
      <c r="E981" s="96"/>
      <c r="F981" s="96"/>
      <c r="G981" s="96"/>
      <c r="H981" s="96"/>
      <c r="I981" s="96"/>
      <c r="J981" s="96"/>
      <c r="K981" s="96"/>
      <c r="L981" s="96"/>
      <c r="M981" s="96"/>
      <c r="N981" s="96"/>
      <c r="O981" s="96"/>
      <c r="P981" s="96"/>
      <c r="Q981" s="96"/>
      <c r="R981" s="96"/>
      <c r="S981" s="96"/>
      <c r="T981" s="96"/>
      <c r="U981" s="96"/>
      <c r="V981" s="96"/>
      <c r="W981" s="96"/>
      <c r="X981" s="96"/>
      <c r="Y981" s="96"/>
      <c r="Z981" s="96"/>
      <c r="AA981" s="96"/>
      <c r="AB981" s="96"/>
      <c r="AC981" s="96"/>
      <c r="AD981" s="96"/>
      <c r="AE981" s="96"/>
      <c r="AF981" s="96"/>
      <c r="AG981" s="96"/>
      <c r="AH981" s="96"/>
      <c r="AI981" s="96"/>
      <c r="AJ981" s="96"/>
      <c r="AK981" s="96"/>
      <c r="AL981" s="96"/>
      <c r="AM981" s="96"/>
      <c r="AN981" s="96"/>
      <c r="AO981" s="96"/>
      <c r="AP981" s="96"/>
      <c r="AQ981" s="96"/>
      <c r="AR981" s="96"/>
      <c r="AS981" s="96"/>
      <c r="AT981" s="96"/>
      <c r="AU981" s="96"/>
      <c r="AV981" s="96"/>
      <c r="AW981" s="96"/>
      <c r="AX981" s="96"/>
      <c r="AY981" s="96"/>
      <c r="AZ981" s="96"/>
      <c r="BA981" s="96"/>
      <c r="BB981" s="96"/>
      <c r="BC981" s="96"/>
      <c r="BD981" s="96"/>
      <c r="BE981" s="96"/>
      <c r="BF981" s="96"/>
      <c r="BG981" s="96"/>
      <c r="BH981" s="96"/>
      <c r="BI981" s="96"/>
      <c r="BJ981" s="96"/>
      <c r="BK981" s="96"/>
      <c r="BL981" s="96"/>
      <c r="BM981" s="96"/>
      <c r="BN981" s="96"/>
      <c r="BO981" s="96"/>
      <c r="BP981" s="96"/>
      <c r="BQ981" s="96"/>
      <c r="BR981" s="96"/>
      <c r="BS981" s="96"/>
      <c r="BT981" s="96"/>
      <c r="BU981" s="96"/>
      <c r="BV981" s="96"/>
      <c r="BW981" s="96"/>
    </row>
    <row r="982" spans="2:75" ht="18.75" customHeight="1">
      <c r="B982" s="96"/>
      <c r="C982" s="96"/>
      <c r="D982" s="96"/>
      <c r="E982" s="96"/>
      <c r="F982" s="96"/>
      <c r="G982" s="96"/>
      <c r="H982" s="96"/>
      <c r="I982" s="96"/>
      <c r="J982" s="96"/>
      <c r="K982" s="96"/>
      <c r="L982" s="96"/>
      <c r="M982" s="96"/>
      <c r="N982" s="96"/>
      <c r="O982" s="96"/>
      <c r="P982" s="96"/>
      <c r="Q982" s="96"/>
      <c r="R982" s="96"/>
      <c r="S982" s="96"/>
      <c r="T982" s="96"/>
      <c r="U982" s="96"/>
      <c r="V982" s="96"/>
      <c r="W982" s="96"/>
      <c r="X982" s="96"/>
      <c r="Y982" s="96"/>
      <c r="Z982" s="96"/>
      <c r="AA982" s="96"/>
      <c r="AB982" s="96"/>
      <c r="AC982" s="96"/>
      <c r="AD982" s="96"/>
      <c r="AE982" s="96"/>
      <c r="AF982" s="96"/>
      <c r="AG982" s="96"/>
      <c r="AH982" s="96"/>
      <c r="AI982" s="96"/>
      <c r="AJ982" s="96"/>
      <c r="AK982" s="96"/>
      <c r="AL982" s="96"/>
      <c r="AM982" s="96"/>
      <c r="AN982" s="96"/>
      <c r="AO982" s="96"/>
      <c r="AP982" s="96"/>
      <c r="AQ982" s="96"/>
      <c r="AR982" s="96"/>
      <c r="AS982" s="96"/>
      <c r="AT982" s="96"/>
      <c r="AU982" s="96"/>
      <c r="AV982" s="96"/>
      <c r="AW982" s="96"/>
      <c r="AX982" s="96"/>
      <c r="AY982" s="96"/>
      <c r="AZ982" s="96"/>
      <c r="BA982" s="96"/>
      <c r="BB982" s="96"/>
      <c r="BC982" s="96"/>
      <c r="BD982" s="96"/>
      <c r="BE982" s="96"/>
      <c r="BF982" s="96"/>
      <c r="BG982" s="96"/>
      <c r="BH982" s="96"/>
      <c r="BI982" s="96"/>
      <c r="BJ982" s="96"/>
      <c r="BK982" s="96"/>
      <c r="BL982" s="96"/>
      <c r="BM982" s="96"/>
      <c r="BN982" s="96"/>
      <c r="BO982" s="96"/>
      <c r="BP982" s="96"/>
      <c r="BQ982" s="96"/>
      <c r="BR982" s="96"/>
      <c r="BS982" s="96"/>
      <c r="BT982" s="96"/>
      <c r="BU982" s="96"/>
      <c r="BV982" s="96"/>
      <c r="BW982" s="96"/>
    </row>
    <row r="983" spans="2:75" ht="18.75" customHeight="1">
      <c r="B983" s="96"/>
      <c r="C983" s="96"/>
      <c r="D983" s="96"/>
      <c r="E983" s="96"/>
      <c r="F983" s="96"/>
      <c r="G983" s="96"/>
      <c r="H983" s="96"/>
      <c r="I983" s="96"/>
      <c r="J983" s="96"/>
      <c r="K983" s="96"/>
      <c r="L983" s="96"/>
      <c r="M983" s="96"/>
      <c r="N983" s="96"/>
      <c r="O983" s="96"/>
      <c r="P983" s="96"/>
      <c r="Q983" s="96"/>
      <c r="R983" s="96"/>
      <c r="S983" s="96"/>
      <c r="T983" s="96"/>
      <c r="U983" s="96"/>
      <c r="V983" s="96"/>
      <c r="W983" s="96"/>
      <c r="X983" s="96"/>
      <c r="Y983" s="96"/>
      <c r="Z983" s="96"/>
      <c r="AA983" s="96"/>
      <c r="AB983" s="96"/>
      <c r="AC983" s="96"/>
      <c r="AD983" s="96"/>
      <c r="AE983" s="96"/>
      <c r="AF983" s="96"/>
      <c r="AG983" s="96"/>
      <c r="AH983" s="96"/>
      <c r="AI983" s="96"/>
      <c r="AJ983" s="96"/>
      <c r="AK983" s="96"/>
      <c r="AL983" s="96"/>
      <c r="AM983" s="96"/>
      <c r="AN983" s="96"/>
      <c r="AO983" s="96"/>
      <c r="AP983" s="96"/>
      <c r="AQ983" s="96"/>
      <c r="AR983" s="96"/>
      <c r="AS983" s="96"/>
      <c r="AT983" s="96"/>
      <c r="AU983" s="96"/>
      <c r="AV983" s="96"/>
      <c r="AW983" s="96"/>
      <c r="AX983" s="96"/>
      <c r="AY983" s="96"/>
      <c r="AZ983" s="96"/>
      <c r="BA983" s="96"/>
      <c r="BB983" s="96"/>
      <c r="BC983" s="96"/>
      <c r="BD983" s="96"/>
      <c r="BE983" s="96"/>
      <c r="BF983" s="96"/>
      <c r="BG983" s="96"/>
      <c r="BH983" s="96"/>
      <c r="BI983" s="96"/>
      <c r="BJ983" s="96"/>
      <c r="BK983" s="96"/>
      <c r="BL983" s="96"/>
      <c r="BM983" s="96"/>
      <c r="BN983" s="96"/>
      <c r="BO983" s="96"/>
      <c r="BP983" s="96"/>
      <c r="BQ983" s="96"/>
      <c r="BR983" s="96"/>
      <c r="BS983" s="96"/>
      <c r="BT983" s="96"/>
      <c r="BU983" s="96"/>
      <c r="BV983" s="96"/>
      <c r="BW983" s="96"/>
    </row>
    <row r="984" spans="2:75" ht="18.75" customHeight="1">
      <c r="B984" s="96"/>
      <c r="C984" s="96"/>
      <c r="D984" s="96"/>
      <c r="E984" s="96"/>
      <c r="F984" s="96"/>
      <c r="G984" s="96"/>
      <c r="H984" s="96"/>
      <c r="I984" s="96"/>
      <c r="J984" s="96"/>
      <c r="K984" s="96"/>
      <c r="L984" s="96"/>
      <c r="M984" s="96"/>
      <c r="N984" s="96"/>
      <c r="O984" s="96"/>
      <c r="P984" s="96"/>
      <c r="Q984" s="96"/>
      <c r="R984" s="96"/>
      <c r="S984" s="96"/>
      <c r="T984" s="96"/>
      <c r="U984" s="96"/>
      <c r="V984" s="96"/>
      <c r="W984" s="96"/>
      <c r="X984" s="96"/>
      <c r="Y984" s="96"/>
      <c r="Z984" s="96"/>
      <c r="AA984" s="96"/>
      <c r="AB984" s="96"/>
      <c r="AC984" s="96"/>
      <c r="AD984" s="96"/>
      <c r="AE984" s="96"/>
      <c r="AF984" s="96"/>
      <c r="AG984" s="96"/>
      <c r="AH984" s="96"/>
      <c r="AI984" s="96"/>
      <c r="AJ984" s="96"/>
      <c r="AK984" s="96"/>
      <c r="AL984" s="96"/>
      <c r="AM984" s="96"/>
      <c r="AN984" s="96"/>
      <c r="AO984" s="96"/>
      <c r="AP984" s="96"/>
      <c r="AQ984" s="96"/>
      <c r="AR984" s="96"/>
      <c r="AS984" s="96"/>
      <c r="AT984" s="96"/>
      <c r="AU984" s="96"/>
      <c r="AV984" s="96"/>
      <c r="AW984" s="96"/>
      <c r="AX984" s="96"/>
      <c r="AY984" s="96"/>
      <c r="AZ984" s="96"/>
      <c r="BA984" s="96"/>
      <c r="BB984" s="96"/>
      <c r="BC984" s="96"/>
      <c r="BD984" s="96"/>
      <c r="BE984" s="96"/>
      <c r="BF984" s="96"/>
      <c r="BG984" s="96"/>
      <c r="BH984" s="96"/>
      <c r="BI984" s="96"/>
      <c r="BJ984" s="96"/>
      <c r="BK984" s="96"/>
      <c r="BL984" s="96"/>
      <c r="BM984" s="96"/>
      <c r="BN984" s="96"/>
      <c r="BO984" s="96"/>
      <c r="BP984" s="96"/>
      <c r="BQ984" s="96"/>
      <c r="BR984" s="96"/>
      <c r="BS984" s="96"/>
      <c r="BT984" s="96"/>
      <c r="BU984" s="96"/>
      <c r="BV984" s="96"/>
      <c r="BW984" s="96"/>
    </row>
    <row r="985" spans="2:75" ht="18.75" customHeight="1">
      <c r="B985" s="96"/>
      <c r="C985" s="96"/>
      <c r="D985" s="96"/>
      <c r="E985" s="96"/>
      <c r="F985" s="96"/>
      <c r="G985" s="96"/>
      <c r="H985" s="96"/>
      <c r="I985" s="96"/>
      <c r="J985" s="96"/>
      <c r="K985" s="96"/>
      <c r="L985" s="96"/>
      <c r="M985" s="96"/>
      <c r="N985" s="96"/>
      <c r="O985" s="96"/>
      <c r="P985" s="96"/>
      <c r="Q985" s="96"/>
      <c r="R985" s="96"/>
      <c r="S985" s="96"/>
      <c r="T985" s="96"/>
      <c r="U985" s="96"/>
      <c r="V985" s="96"/>
      <c r="W985" s="96"/>
      <c r="X985" s="96"/>
      <c r="Y985" s="96"/>
      <c r="Z985" s="96"/>
      <c r="AA985" s="96"/>
      <c r="AB985" s="96"/>
      <c r="AC985" s="96"/>
      <c r="AD985" s="96"/>
      <c r="AE985" s="96"/>
      <c r="AF985" s="96"/>
      <c r="AG985" s="96"/>
      <c r="AH985" s="96"/>
      <c r="AI985" s="96"/>
      <c r="AJ985" s="96"/>
      <c r="AK985" s="96"/>
      <c r="AL985" s="96"/>
      <c r="AM985" s="96"/>
      <c r="AN985" s="96"/>
      <c r="AO985" s="96"/>
      <c r="AP985" s="96"/>
      <c r="AQ985" s="96"/>
      <c r="AR985" s="96"/>
      <c r="AS985" s="96"/>
      <c r="AT985" s="96"/>
      <c r="AU985" s="96"/>
      <c r="AV985" s="96"/>
      <c r="AW985" s="96"/>
      <c r="AX985" s="96"/>
      <c r="AY985" s="96"/>
      <c r="AZ985" s="96"/>
      <c r="BA985" s="96"/>
      <c r="BB985" s="96"/>
      <c r="BC985" s="96"/>
      <c r="BD985" s="96"/>
      <c r="BE985" s="96"/>
      <c r="BF985" s="96"/>
      <c r="BG985" s="96"/>
      <c r="BH985" s="96"/>
      <c r="BI985" s="96"/>
      <c r="BJ985" s="96"/>
      <c r="BK985" s="96"/>
      <c r="BL985" s="96"/>
      <c r="BM985" s="96"/>
      <c r="BN985" s="96"/>
      <c r="BO985" s="96"/>
      <c r="BP985" s="96"/>
      <c r="BQ985" s="96"/>
      <c r="BR985" s="96"/>
      <c r="BS985" s="96"/>
      <c r="BT985" s="96"/>
      <c r="BU985" s="96"/>
      <c r="BV985" s="96"/>
      <c r="BW985" s="96"/>
    </row>
    <row r="986" spans="2:75" ht="18.75" customHeight="1">
      <c r="B986" s="96"/>
      <c r="C986" s="96"/>
      <c r="D986" s="96"/>
      <c r="E986" s="96"/>
      <c r="F986" s="96"/>
      <c r="G986" s="96"/>
      <c r="H986" s="96"/>
      <c r="I986" s="96"/>
      <c r="J986" s="96"/>
      <c r="K986" s="96"/>
      <c r="L986" s="96"/>
      <c r="M986" s="96"/>
      <c r="N986" s="96"/>
      <c r="O986" s="96"/>
      <c r="P986" s="96"/>
      <c r="Q986" s="96"/>
      <c r="R986" s="96"/>
      <c r="S986" s="96"/>
      <c r="T986" s="96"/>
      <c r="U986" s="96"/>
      <c r="V986" s="96"/>
      <c r="W986" s="96"/>
      <c r="X986" s="96"/>
      <c r="Y986" s="96"/>
      <c r="Z986" s="96"/>
      <c r="AA986" s="96"/>
      <c r="AB986" s="96"/>
      <c r="AC986" s="96"/>
      <c r="AD986" s="96"/>
      <c r="AE986" s="96"/>
      <c r="AF986" s="96"/>
      <c r="AG986" s="96"/>
      <c r="AH986" s="96"/>
      <c r="AI986" s="96"/>
      <c r="AJ986" s="96"/>
      <c r="AK986" s="96"/>
      <c r="AL986" s="96"/>
      <c r="AM986" s="96"/>
      <c r="AN986" s="96"/>
      <c r="AO986" s="96"/>
      <c r="AP986" s="96"/>
      <c r="AQ986" s="96"/>
      <c r="AR986" s="96"/>
      <c r="AS986" s="96"/>
      <c r="AT986" s="96"/>
      <c r="AU986" s="96"/>
      <c r="AV986" s="96"/>
      <c r="AW986" s="96"/>
      <c r="AX986" s="96"/>
      <c r="AY986" s="96"/>
      <c r="AZ986" s="96"/>
      <c r="BA986" s="96"/>
      <c r="BB986" s="96"/>
      <c r="BC986" s="96"/>
      <c r="BD986" s="96"/>
      <c r="BE986" s="96"/>
      <c r="BF986" s="96"/>
      <c r="BG986" s="96"/>
      <c r="BH986" s="96"/>
      <c r="BI986" s="96"/>
      <c r="BJ986" s="96"/>
      <c r="BK986" s="96"/>
      <c r="BL986" s="96"/>
      <c r="BM986" s="96"/>
      <c r="BN986" s="96"/>
      <c r="BO986" s="96"/>
      <c r="BP986" s="96"/>
      <c r="BQ986" s="96"/>
      <c r="BR986" s="96"/>
      <c r="BS986" s="96"/>
      <c r="BT986" s="96"/>
      <c r="BU986" s="96"/>
      <c r="BV986" s="96"/>
      <c r="BW986" s="96"/>
    </row>
    <row r="987" spans="2:75" ht="18.75" customHeight="1">
      <c r="B987" s="96"/>
      <c r="C987" s="96"/>
      <c r="D987" s="96"/>
      <c r="E987" s="96"/>
      <c r="F987" s="96"/>
      <c r="G987" s="96"/>
      <c r="H987" s="96"/>
      <c r="I987" s="96"/>
      <c r="J987" s="96"/>
      <c r="K987" s="96"/>
      <c r="L987" s="96"/>
      <c r="M987" s="96"/>
      <c r="N987" s="96"/>
      <c r="O987" s="96"/>
      <c r="P987" s="96"/>
      <c r="Q987" s="96"/>
      <c r="R987" s="96"/>
      <c r="S987" s="96"/>
      <c r="T987" s="96"/>
      <c r="U987" s="96"/>
      <c r="V987" s="96"/>
      <c r="W987" s="96"/>
      <c r="X987" s="96"/>
      <c r="Y987" s="96"/>
      <c r="Z987" s="96"/>
      <c r="AA987" s="96"/>
      <c r="AB987" s="96"/>
      <c r="AC987" s="96"/>
      <c r="AD987" s="96"/>
      <c r="AE987" s="96"/>
      <c r="AF987" s="96"/>
      <c r="AG987" s="96"/>
      <c r="AH987" s="96"/>
      <c r="AI987" s="96"/>
      <c r="AJ987" s="96"/>
      <c r="AK987" s="96"/>
      <c r="AL987" s="96"/>
      <c r="AM987" s="96"/>
      <c r="AN987" s="96"/>
      <c r="AO987" s="96"/>
      <c r="AP987" s="96"/>
      <c r="AQ987" s="96"/>
      <c r="AR987" s="96"/>
      <c r="AS987" s="96"/>
      <c r="AT987" s="96"/>
      <c r="AU987" s="96"/>
      <c r="AV987" s="96"/>
      <c r="AW987" s="96"/>
      <c r="AX987" s="96"/>
      <c r="AY987" s="96"/>
      <c r="AZ987" s="96"/>
      <c r="BA987" s="96"/>
      <c r="BB987" s="96"/>
      <c r="BC987" s="96"/>
      <c r="BD987" s="96"/>
      <c r="BE987" s="96"/>
      <c r="BF987" s="96"/>
      <c r="BG987" s="96"/>
      <c r="BH987" s="96"/>
      <c r="BI987" s="96"/>
      <c r="BJ987" s="96"/>
      <c r="BK987" s="96"/>
      <c r="BL987" s="96"/>
      <c r="BM987" s="96"/>
      <c r="BN987" s="96"/>
      <c r="BO987" s="96"/>
      <c r="BP987" s="96"/>
      <c r="BQ987" s="96"/>
      <c r="BR987" s="96"/>
      <c r="BS987" s="96"/>
      <c r="BT987" s="96"/>
      <c r="BU987" s="96"/>
      <c r="BV987" s="96"/>
      <c r="BW987" s="96"/>
    </row>
    <row r="988" spans="2:75" ht="18.75" customHeight="1">
      <c r="B988" s="96"/>
      <c r="C988" s="96"/>
      <c r="D988" s="96"/>
      <c r="E988" s="96"/>
      <c r="F988" s="96"/>
      <c r="G988" s="96"/>
      <c r="H988" s="96"/>
      <c r="I988" s="96"/>
      <c r="J988" s="96"/>
      <c r="K988" s="96"/>
      <c r="L988" s="96"/>
      <c r="M988" s="96"/>
      <c r="N988" s="96"/>
      <c r="O988" s="96"/>
      <c r="P988" s="96"/>
      <c r="Q988" s="96"/>
      <c r="R988" s="96"/>
      <c r="S988" s="96"/>
      <c r="T988" s="96"/>
      <c r="U988" s="96"/>
      <c r="V988" s="96"/>
      <c r="W988" s="96"/>
      <c r="X988" s="96"/>
      <c r="Y988" s="96"/>
      <c r="Z988" s="96"/>
      <c r="AA988" s="96"/>
      <c r="AB988" s="96"/>
      <c r="AC988" s="96"/>
      <c r="AD988" s="96"/>
      <c r="AE988" s="96"/>
      <c r="AF988" s="96"/>
      <c r="AG988" s="96"/>
      <c r="AH988" s="96"/>
      <c r="AI988" s="96"/>
      <c r="AJ988" s="96"/>
      <c r="AK988" s="96"/>
      <c r="AL988" s="96"/>
      <c r="AM988" s="96"/>
      <c r="AN988" s="96"/>
      <c r="AO988" s="96"/>
      <c r="AP988" s="96"/>
      <c r="AQ988" s="96"/>
      <c r="AR988" s="96"/>
      <c r="AS988" s="96"/>
      <c r="AT988" s="96"/>
      <c r="AU988" s="96"/>
      <c r="AV988" s="96"/>
      <c r="AW988" s="96"/>
      <c r="AX988" s="96"/>
      <c r="AY988" s="96"/>
      <c r="AZ988" s="96"/>
      <c r="BA988" s="96"/>
      <c r="BB988" s="96"/>
      <c r="BC988" s="96"/>
      <c r="BD988" s="96"/>
      <c r="BE988" s="96"/>
      <c r="BF988" s="96"/>
      <c r="BG988" s="96"/>
      <c r="BH988" s="96"/>
      <c r="BI988" s="96"/>
      <c r="BJ988" s="96"/>
      <c r="BK988" s="96"/>
      <c r="BL988" s="96"/>
      <c r="BM988" s="96"/>
      <c r="BN988" s="96"/>
      <c r="BO988" s="96"/>
      <c r="BP988" s="96"/>
      <c r="BQ988" s="96"/>
      <c r="BR988" s="96"/>
      <c r="BS988" s="96"/>
      <c r="BT988" s="96"/>
      <c r="BU988" s="96"/>
      <c r="BV988" s="96"/>
      <c r="BW988" s="96"/>
    </row>
    <row r="989" spans="2:75" ht="18.75" customHeight="1">
      <c r="B989" s="96"/>
      <c r="C989" s="96"/>
      <c r="D989" s="96"/>
      <c r="E989" s="96"/>
      <c r="F989" s="96"/>
      <c r="G989" s="96"/>
      <c r="H989" s="96"/>
      <c r="I989" s="96"/>
      <c r="J989" s="96"/>
      <c r="K989" s="96"/>
      <c r="L989" s="96"/>
      <c r="M989" s="96"/>
      <c r="N989" s="96"/>
      <c r="O989" s="96"/>
      <c r="P989" s="96"/>
      <c r="Q989" s="96"/>
      <c r="R989" s="96"/>
      <c r="S989" s="96"/>
      <c r="T989" s="96"/>
      <c r="U989" s="96"/>
      <c r="V989" s="96"/>
      <c r="W989" s="96"/>
      <c r="X989" s="96"/>
      <c r="Y989" s="96"/>
      <c r="Z989" s="96"/>
      <c r="AA989" s="96"/>
      <c r="AB989" s="96"/>
      <c r="AC989" s="96"/>
      <c r="AD989" s="96"/>
      <c r="AE989" s="96"/>
      <c r="AF989" s="96"/>
      <c r="AG989" s="96"/>
      <c r="AH989" s="96"/>
      <c r="AI989" s="96"/>
      <c r="AJ989" s="96"/>
      <c r="AK989" s="96"/>
      <c r="AL989" s="96"/>
      <c r="AM989" s="96"/>
      <c r="AN989" s="96"/>
      <c r="AO989" s="96"/>
      <c r="AP989" s="96"/>
      <c r="AQ989" s="96"/>
      <c r="AR989" s="96"/>
      <c r="AS989" s="96"/>
      <c r="AT989" s="96"/>
      <c r="AU989" s="96"/>
      <c r="AV989" s="96"/>
      <c r="AW989" s="96"/>
      <c r="AX989" s="96"/>
      <c r="AY989" s="96"/>
      <c r="AZ989" s="96"/>
      <c r="BA989" s="96"/>
      <c r="BB989" s="96"/>
      <c r="BC989" s="96"/>
      <c r="BD989" s="96"/>
      <c r="BE989" s="96"/>
      <c r="BF989" s="96"/>
      <c r="BG989" s="96"/>
      <c r="BH989" s="96"/>
      <c r="BI989" s="96"/>
      <c r="BJ989" s="96"/>
      <c r="BK989" s="96"/>
      <c r="BL989" s="96"/>
      <c r="BM989" s="96"/>
      <c r="BN989" s="96"/>
      <c r="BO989" s="96"/>
      <c r="BP989" s="96"/>
      <c r="BQ989" s="96"/>
      <c r="BR989" s="96"/>
      <c r="BS989" s="96"/>
      <c r="BT989" s="96"/>
      <c r="BU989" s="96"/>
      <c r="BV989" s="96"/>
      <c r="BW989" s="96"/>
    </row>
    <row r="990" spans="2:75" ht="18.75" customHeight="1">
      <c r="B990" s="96"/>
      <c r="C990" s="96"/>
      <c r="D990" s="96"/>
      <c r="E990" s="96"/>
      <c r="F990" s="96"/>
      <c r="G990" s="96"/>
      <c r="H990" s="96"/>
      <c r="I990" s="96"/>
      <c r="J990" s="96"/>
      <c r="K990" s="96"/>
      <c r="L990" s="96"/>
      <c r="M990" s="96"/>
      <c r="N990" s="96"/>
      <c r="O990" s="96"/>
      <c r="P990" s="96"/>
      <c r="Q990" s="96"/>
      <c r="R990" s="96"/>
      <c r="S990" s="96"/>
      <c r="T990" s="96"/>
      <c r="U990" s="96"/>
      <c r="V990" s="96"/>
      <c r="W990" s="96"/>
      <c r="X990" s="96"/>
      <c r="Y990" s="96"/>
      <c r="Z990" s="96"/>
      <c r="AA990" s="96"/>
      <c r="AB990" s="96"/>
      <c r="AC990" s="96"/>
      <c r="AD990" s="96"/>
      <c r="AE990" s="96"/>
      <c r="AF990" s="96"/>
      <c r="AG990" s="96"/>
      <c r="AH990" s="96"/>
      <c r="AI990" s="96"/>
      <c r="AJ990" s="96"/>
      <c r="AK990" s="96"/>
      <c r="AL990" s="96"/>
      <c r="AM990" s="96"/>
      <c r="AN990" s="96"/>
      <c r="AO990" s="96"/>
      <c r="AP990" s="96"/>
      <c r="AQ990" s="96"/>
      <c r="AR990" s="96"/>
      <c r="AS990" s="96"/>
      <c r="AT990" s="96"/>
      <c r="AU990" s="96"/>
      <c r="AV990" s="96"/>
      <c r="AW990" s="96"/>
      <c r="AX990" s="96"/>
      <c r="AY990" s="96"/>
      <c r="AZ990" s="96"/>
      <c r="BA990" s="96"/>
      <c r="BB990" s="96"/>
      <c r="BC990" s="96"/>
      <c r="BD990" s="96"/>
      <c r="BE990" s="96"/>
      <c r="BF990" s="96"/>
      <c r="BG990" s="96"/>
      <c r="BH990" s="96"/>
      <c r="BI990" s="96"/>
      <c r="BJ990" s="96"/>
      <c r="BK990" s="96"/>
      <c r="BL990" s="96"/>
      <c r="BM990" s="96"/>
      <c r="BN990" s="96"/>
      <c r="BO990" s="96"/>
      <c r="BP990" s="96"/>
      <c r="BQ990" s="96"/>
      <c r="BR990" s="96"/>
      <c r="BS990" s="96"/>
      <c r="BT990" s="96"/>
      <c r="BU990" s="96"/>
      <c r="BV990" s="96"/>
      <c r="BW990" s="96"/>
    </row>
    <row r="991" spans="2:75" ht="18.75" customHeight="1">
      <c r="B991" s="96"/>
      <c r="C991" s="96"/>
      <c r="D991" s="96"/>
      <c r="E991" s="96"/>
      <c r="F991" s="96"/>
      <c r="G991" s="96"/>
      <c r="H991" s="96"/>
      <c r="I991" s="96"/>
      <c r="J991" s="96"/>
      <c r="K991" s="96"/>
      <c r="L991" s="96"/>
      <c r="M991" s="96"/>
      <c r="N991" s="96"/>
      <c r="O991" s="96"/>
      <c r="P991" s="96"/>
      <c r="Q991" s="96"/>
      <c r="R991" s="96"/>
      <c r="S991" s="96"/>
      <c r="T991" s="96"/>
      <c r="U991" s="96"/>
      <c r="V991" s="96"/>
      <c r="W991" s="96"/>
      <c r="X991" s="96"/>
      <c r="Y991" s="96"/>
      <c r="Z991" s="96"/>
      <c r="AA991" s="96"/>
      <c r="AB991" s="96"/>
      <c r="AC991" s="96"/>
      <c r="AD991" s="96"/>
      <c r="AE991" s="96"/>
      <c r="AF991" s="96"/>
      <c r="AG991" s="96"/>
      <c r="AH991" s="96"/>
      <c r="AI991" s="96"/>
      <c r="AJ991" s="96"/>
      <c r="AK991" s="96"/>
      <c r="AL991" s="96"/>
      <c r="AM991" s="96"/>
      <c r="AN991" s="96"/>
      <c r="AO991" s="96"/>
      <c r="AP991" s="96"/>
      <c r="AQ991" s="96"/>
      <c r="AR991" s="96"/>
      <c r="AS991" s="96"/>
      <c r="AT991" s="96"/>
      <c r="AU991" s="96"/>
      <c r="AV991" s="96"/>
      <c r="AW991" s="96"/>
      <c r="AX991" s="96"/>
      <c r="AY991" s="96"/>
      <c r="AZ991" s="96"/>
      <c r="BA991" s="96"/>
      <c r="BB991" s="96"/>
      <c r="BC991" s="96"/>
      <c r="BD991" s="96"/>
      <c r="BE991" s="96"/>
      <c r="BF991" s="96"/>
      <c r="BG991" s="96"/>
      <c r="BH991" s="96"/>
      <c r="BI991" s="96"/>
      <c r="BJ991" s="96"/>
      <c r="BK991" s="96"/>
      <c r="BL991" s="96"/>
      <c r="BM991" s="96"/>
      <c r="BN991" s="96"/>
      <c r="BO991" s="96"/>
      <c r="BP991" s="96"/>
      <c r="BQ991" s="96"/>
      <c r="BR991" s="96"/>
      <c r="BS991" s="96"/>
      <c r="BT991" s="96"/>
      <c r="BU991" s="96"/>
      <c r="BV991" s="96"/>
      <c r="BW991" s="96"/>
    </row>
    <row r="992" spans="2:75" ht="18.75" customHeight="1">
      <c r="B992" s="96"/>
      <c r="C992" s="96"/>
      <c r="D992" s="96"/>
      <c r="E992" s="96"/>
      <c r="F992" s="96"/>
      <c r="G992" s="96"/>
      <c r="H992" s="96"/>
      <c r="I992" s="96"/>
      <c r="J992" s="96"/>
      <c r="K992" s="96"/>
      <c r="L992" s="96"/>
      <c r="M992" s="96"/>
      <c r="N992" s="96"/>
      <c r="O992" s="96"/>
      <c r="P992" s="96"/>
      <c r="Q992" s="96"/>
      <c r="R992" s="96"/>
      <c r="S992" s="96"/>
      <c r="T992" s="96"/>
      <c r="U992" s="96"/>
      <c r="V992" s="96"/>
      <c r="W992" s="96"/>
      <c r="X992" s="96"/>
      <c r="Y992" s="96"/>
      <c r="Z992" s="96"/>
      <c r="AA992" s="96"/>
      <c r="AB992" s="96"/>
      <c r="AC992" s="96"/>
      <c r="AD992" s="96"/>
      <c r="AE992" s="96"/>
      <c r="AF992" s="96"/>
      <c r="AG992" s="96"/>
      <c r="AH992" s="96"/>
      <c r="AI992" s="96"/>
      <c r="AJ992" s="96"/>
      <c r="AK992" s="96"/>
      <c r="AL992" s="96"/>
      <c r="AM992" s="96"/>
      <c r="AN992" s="96"/>
      <c r="AO992" s="96"/>
      <c r="AP992" s="96"/>
      <c r="AQ992" s="96"/>
      <c r="AR992" s="96"/>
      <c r="AS992" s="96"/>
      <c r="AT992" s="96"/>
      <c r="AU992" s="96"/>
      <c r="AV992" s="96"/>
      <c r="AW992" s="96"/>
      <c r="AX992" s="96"/>
      <c r="AY992" s="96"/>
      <c r="AZ992" s="96"/>
      <c r="BA992" s="96"/>
      <c r="BB992" s="96"/>
      <c r="BC992" s="96"/>
      <c r="BD992" s="96"/>
      <c r="BE992" s="96"/>
      <c r="BF992" s="96"/>
      <c r="BG992" s="96"/>
      <c r="BH992" s="96"/>
      <c r="BI992" s="96"/>
      <c r="BJ992" s="96"/>
      <c r="BK992" s="96"/>
      <c r="BL992" s="96"/>
      <c r="BM992" s="96"/>
      <c r="BN992" s="96"/>
      <c r="BO992" s="96"/>
      <c r="BP992" s="96"/>
      <c r="BQ992" s="96"/>
      <c r="BR992" s="96"/>
      <c r="BS992" s="96"/>
      <c r="BT992" s="96"/>
      <c r="BU992" s="96"/>
      <c r="BV992" s="96"/>
      <c r="BW992" s="96"/>
    </row>
    <row r="993" spans="2:75" ht="18.75" customHeight="1">
      <c r="B993" s="96"/>
      <c r="C993" s="96"/>
      <c r="D993" s="96"/>
      <c r="E993" s="96"/>
      <c r="F993" s="96"/>
      <c r="G993" s="96"/>
      <c r="H993" s="96"/>
      <c r="I993" s="96"/>
      <c r="J993" s="96"/>
      <c r="K993" s="96"/>
      <c r="L993" s="96"/>
      <c r="M993" s="96"/>
      <c r="N993" s="96"/>
      <c r="O993" s="96"/>
      <c r="P993" s="96"/>
      <c r="Q993" s="96"/>
      <c r="R993" s="96"/>
      <c r="S993" s="96"/>
      <c r="T993" s="96"/>
      <c r="U993" s="96"/>
      <c r="V993" s="96"/>
      <c r="W993" s="96"/>
      <c r="X993" s="96"/>
      <c r="Y993" s="96"/>
      <c r="Z993" s="96"/>
      <c r="AA993" s="96"/>
      <c r="AB993" s="96"/>
      <c r="AC993" s="96"/>
      <c r="AD993" s="96"/>
      <c r="AE993" s="96"/>
      <c r="AF993" s="96"/>
      <c r="AG993" s="96"/>
      <c r="AH993" s="96"/>
      <c r="AI993" s="96"/>
      <c r="AJ993" s="96"/>
      <c r="AK993" s="96"/>
      <c r="AL993" s="96"/>
      <c r="AM993" s="96"/>
      <c r="AN993" s="96"/>
      <c r="AO993" s="96"/>
      <c r="AP993" s="96"/>
      <c r="AQ993" s="96"/>
      <c r="AR993" s="96"/>
      <c r="AS993" s="96"/>
      <c r="AT993" s="96"/>
      <c r="AU993" s="96"/>
      <c r="AV993" s="96"/>
      <c r="AW993" s="96"/>
      <c r="AX993" s="96"/>
      <c r="AY993" s="96"/>
      <c r="AZ993" s="96"/>
      <c r="BA993" s="96"/>
      <c r="BB993" s="96"/>
      <c r="BC993" s="96"/>
      <c r="BD993" s="96"/>
      <c r="BE993" s="96"/>
      <c r="BF993" s="96"/>
      <c r="BG993" s="96"/>
      <c r="BH993" s="96"/>
      <c r="BI993" s="96"/>
      <c r="BJ993" s="96"/>
      <c r="BK993" s="96"/>
      <c r="BL993" s="96"/>
      <c r="BM993" s="96"/>
      <c r="BN993" s="96"/>
      <c r="BO993" s="96"/>
      <c r="BP993" s="96"/>
      <c r="BQ993" s="96"/>
      <c r="BR993" s="96"/>
      <c r="BS993" s="96"/>
      <c r="BT993" s="96"/>
      <c r="BU993" s="96"/>
      <c r="BV993" s="96"/>
      <c r="BW993" s="96"/>
    </row>
    <row r="994" spans="2:75" ht="18.75" customHeight="1">
      <c r="B994" s="96"/>
      <c r="C994" s="96"/>
      <c r="D994" s="96"/>
      <c r="E994" s="96"/>
      <c r="F994" s="96"/>
      <c r="G994" s="96"/>
      <c r="H994" s="96"/>
      <c r="I994" s="96"/>
      <c r="J994" s="96"/>
      <c r="K994" s="96"/>
      <c r="L994" s="96"/>
      <c r="M994" s="96"/>
      <c r="N994" s="96"/>
      <c r="O994" s="96"/>
      <c r="P994" s="96"/>
      <c r="Q994" s="96"/>
      <c r="R994" s="96"/>
      <c r="S994" s="96"/>
      <c r="T994" s="96"/>
      <c r="U994" s="96"/>
      <c r="V994" s="96"/>
      <c r="W994" s="96"/>
      <c r="X994" s="96"/>
      <c r="Y994" s="96"/>
      <c r="Z994" s="96"/>
      <c r="AA994" s="96"/>
      <c r="AB994" s="96"/>
      <c r="AC994" s="96"/>
      <c r="AD994" s="96"/>
      <c r="AE994" s="96"/>
      <c r="AF994" s="96"/>
      <c r="AG994" s="96"/>
      <c r="AH994" s="96"/>
      <c r="AI994" s="96"/>
      <c r="AJ994" s="96"/>
      <c r="AK994" s="96"/>
      <c r="AL994" s="96"/>
      <c r="AM994" s="96"/>
      <c r="AN994" s="96"/>
      <c r="AO994" s="96"/>
      <c r="AP994" s="96"/>
      <c r="AQ994" s="96"/>
      <c r="AR994" s="96"/>
      <c r="AS994" s="96"/>
      <c r="AT994" s="96"/>
      <c r="AU994" s="96"/>
      <c r="AV994" s="96"/>
      <c r="AW994" s="96"/>
      <c r="AX994" s="96"/>
      <c r="AY994" s="96"/>
      <c r="AZ994" s="96"/>
      <c r="BA994" s="96"/>
      <c r="BB994" s="96"/>
      <c r="BC994" s="96"/>
      <c r="BD994" s="96"/>
      <c r="BE994" s="96"/>
      <c r="BF994" s="96"/>
      <c r="BG994" s="96"/>
      <c r="BH994" s="96"/>
      <c r="BI994" s="96"/>
      <c r="BJ994" s="96"/>
      <c r="BK994" s="96"/>
      <c r="BL994" s="96"/>
      <c r="BM994" s="96"/>
      <c r="BN994" s="96"/>
      <c r="BO994" s="96"/>
      <c r="BP994" s="96"/>
      <c r="BQ994" s="96"/>
      <c r="BR994" s="96"/>
      <c r="BS994" s="96"/>
      <c r="BT994" s="96"/>
      <c r="BU994" s="96"/>
      <c r="BV994" s="96"/>
      <c r="BW994" s="96"/>
    </row>
    <row r="995" spans="2:75" ht="18.75" customHeight="1">
      <c r="B995" s="96"/>
      <c r="C995" s="96"/>
      <c r="D995" s="96"/>
      <c r="E995" s="96"/>
      <c r="F995" s="96"/>
      <c r="G995" s="96"/>
      <c r="H995" s="96"/>
      <c r="I995" s="96"/>
      <c r="J995" s="96"/>
      <c r="K995" s="96"/>
      <c r="L995" s="96"/>
      <c r="M995" s="96"/>
      <c r="N995" s="96"/>
      <c r="O995" s="96"/>
      <c r="P995" s="96"/>
      <c r="Q995" s="96"/>
      <c r="R995" s="96"/>
      <c r="S995" s="96"/>
      <c r="T995" s="96"/>
      <c r="U995" s="96"/>
      <c r="V995" s="96"/>
      <c r="W995" s="96"/>
      <c r="X995" s="96"/>
      <c r="Y995" s="96"/>
      <c r="Z995" s="96"/>
      <c r="AA995" s="96"/>
      <c r="AB995" s="96"/>
      <c r="AC995" s="96"/>
      <c r="AD995" s="96"/>
      <c r="AE995" s="96"/>
      <c r="AF995" s="96"/>
      <c r="AG995" s="96"/>
      <c r="AH995" s="96"/>
      <c r="AI995" s="96"/>
      <c r="AJ995" s="96"/>
      <c r="AK995" s="96"/>
      <c r="AL995" s="96"/>
      <c r="AM995" s="96"/>
      <c r="AN995" s="96"/>
      <c r="AO995" s="96"/>
      <c r="AP995" s="96"/>
      <c r="AQ995" s="96"/>
      <c r="AR995" s="96"/>
      <c r="AS995" s="96"/>
      <c r="AT995" s="96"/>
      <c r="AU995" s="96"/>
      <c r="AV995" s="96"/>
      <c r="AW995" s="96"/>
      <c r="AX995" s="96"/>
      <c r="AY995" s="96"/>
      <c r="AZ995" s="96"/>
      <c r="BA995" s="96"/>
      <c r="BB995" s="96"/>
      <c r="BC995" s="96"/>
      <c r="BD995" s="96"/>
      <c r="BE995" s="96"/>
      <c r="BF995" s="96"/>
      <c r="BG995" s="96"/>
      <c r="BH995" s="96"/>
      <c r="BI995" s="96"/>
      <c r="BJ995" s="96"/>
      <c r="BK995" s="96"/>
      <c r="BL995" s="96"/>
      <c r="BM995" s="96"/>
      <c r="BN995" s="96"/>
      <c r="BO995" s="96"/>
      <c r="BP995" s="96"/>
      <c r="BQ995" s="96"/>
      <c r="BR995" s="96"/>
      <c r="BS995" s="96"/>
      <c r="BT995" s="96"/>
      <c r="BU995" s="96"/>
      <c r="BV995" s="96"/>
      <c r="BW995" s="96"/>
    </row>
    <row r="996" spans="2:75" ht="18.75" customHeight="1">
      <c r="B996" s="96"/>
      <c r="C996" s="96"/>
      <c r="D996" s="96"/>
      <c r="E996" s="96"/>
      <c r="F996" s="96"/>
      <c r="G996" s="96"/>
      <c r="H996" s="96"/>
      <c r="I996" s="96"/>
      <c r="J996" s="96"/>
      <c r="K996" s="96"/>
      <c r="L996" s="96"/>
      <c r="M996" s="96"/>
      <c r="N996" s="96"/>
      <c r="O996" s="96"/>
      <c r="P996" s="96"/>
      <c r="Q996" s="96"/>
      <c r="R996" s="96"/>
      <c r="S996" s="96"/>
      <c r="T996" s="96"/>
      <c r="U996" s="96"/>
      <c r="V996" s="96"/>
      <c r="W996" s="96"/>
      <c r="X996" s="96"/>
      <c r="Y996" s="96"/>
      <c r="Z996" s="96"/>
      <c r="AA996" s="96"/>
      <c r="AB996" s="96"/>
      <c r="AC996" s="96"/>
      <c r="AD996" s="96"/>
      <c r="AE996" s="96"/>
      <c r="AF996" s="96"/>
      <c r="AG996" s="96"/>
      <c r="AH996" s="96"/>
      <c r="AI996" s="96"/>
      <c r="AJ996" s="96"/>
      <c r="AK996" s="96"/>
      <c r="AL996" s="96"/>
      <c r="AM996" s="96"/>
      <c r="AN996" s="96"/>
      <c r="AO996" s="96"/>
      <c r="AP996" s="96"/>
      <c r="AQ996" s="96"/>
      <c r="AR996" s="96"/>
      <c r="AS996" s="96"/>
      <c r="AT996" s="96"/>
      <c r="AU996" s="96"/>
      <c r="AV996" s="96"/>
      <c r="AW996" s="96"/>
      <c r="AX996" s="96"/>
      <c r="AY996" s="96"/>
      <c r="AZ996" s="96"/>
      <c r="BA996" s="96"/>
      <c r="BB996" s="96"/>
      <c r="BC996" s="96"/>
      <c r="BD996" s="96"/>
      <c r="BE996" s="96"/>
      <c r="BF996" s="96"/>
      <c r="BG996" s="96"/>
      <c r="BH996" s="96"/>
      <c r="BI996" s="96"/>
      <c r="BJ996" s="96"/>
      <c r="BK996" s="96"/>
      <c r="BL996" s="96"/>
      <c r="BM996" s="96"/>
      <c r="BN996" s="96"/>
      <c r="BO996" s="96"/>
      <c r="BP996" s="96"/>
      <c r="BQ996" s="96"/>
      <c r="BR996" s="96"/>
      <c r="BS996" s="96"/>
      <c r="BT996" s="96"/>
      <c r="BU996" s="96"/>
      <c r="BV996" s="96"/>
      <c r="BW996" s="96"/>
    </row>
    <row r="997" spans="2:75" ht="18.75" customHeight="1">
      <c r="B997" s="96"/>
      <c r="C997" s="96"/>
      <c r="D997" s="96"/>
      <c r="E997" s="96"/>
      <c r="F997" s="96"/>
      <c r="G997" s="96"/>
      <c r="H997" s="96"/>
      <c r="I997" s="96"/>
      <c r="J997" s="96"/>
      <c r="K997" s="96"/>
      <c r="L997" s="96"/>
      <c r="M997" s="96"/>
      <c r="N997" s="96"/>
      <c r="O997" s="96"/>
      <c r="P997" s="96"/>
      <c r="Q997" s="96"/>
      <c r="R997" s="96"/>
      <c r="S997" s="96"/>
      <c r="T997" s="96"/>
      <c r="U997" s="96"/>
      <c r="V997" s="96"/>
      <c r="W997" s="96"/>
      <c r="X997" s="96"/>
      <c r="Y997" s="96"/>
      <c r="Z997" s="96"/>
      <c r="AA997" s="96"/>
      <c r="AB997" s="96"/>
      <c r="AC997" s="96"/>
      <c r="AD997" s="96"/>
      <c r="AE997" s="96"/>
      <c r="AF997" s="96"/>
      <c r="AG997" s="96"/>
      <c r="AH997" s="96"/>
      <c r="AI997" s="96"/>
      <c r="AJ997" s="96"/>
      <c r="AK997" s="96"/>
      <c r="AL997" s="96"/>
      <c r="AM997" s="96"/>
      <c r="AN997" s="96"/>
      <c r="AO997" s="96"/>
      <c r="AP997" s="96"/>
      <c r="AQ997" s="96"/>
      <c r="AR997" s="96"/>
      <c r="AS997" s="96"/>
      <c r="AT997" s="96"/>
      <c r="AU997" s="96"/>
      <c r="AV997" s="96"/>
      <c r="AW997" s="96"/>
      <c r="AX997" s="96"/>
      <c r="AY997" s="96"/>
      <c r="AZ997" s="96"/>
      <c r="BA997" s="96"/>
      <c r="BB997" s="96"/>
      <c r="BC997" s="96"/>
      <c r="BD997" s="96"/>
      <c r="BE997" s="96"/>
      <c r="BF997" s="96"/>
      <c r="BG997" s="96"/>
      <c r="BH997" s="96"/>
      <c r="BI997" s="96"/>
      <c r="BJ997" s="96"/>
      <c r="BK997" s="96"/>
      <c r="BL997" s="96"/>
      <c r="BM997" s="96"/>
      <c r="BN997" s="96"/>
      <c r="BO997" s="96"/>
      <c r="BP997" s="96"/>
      <c r="BQ997" s="96"/>
      <c r="BR997" s="96"/>
      <c r="BS997" s="96"/>
      <c r="BT997" s="96"/>
      <c r="BU997" s="96"/>
      <c r="BV997" s="96"/>
      <c r="BW997" s="96"/>
    </row>
    <row r="998" spans="2:75" ht="18.75" customHeight="1">
      <c r="B998" s="96"/>
      <c r="C998" s="96"/>
      <c r="D998" s="96"/>
      <c r="E998" s="96"/>
      <c r="F998" s="96"/>
      <c r="G998" s="96"/>
      <c r="H998" s="96"/>
      <c r="I998" s="96"/>
      <c r="J998" s="96"/>
      <c r="K998" s="96"/>
      <c r="L998" s="96"/>
      <c r="M998" s="96"/>
      <c r="N998" s="96"/>
      <c r="O998" s="96"/>
      <c r="P998" s="96"/>
      <c r="Q998" s="96"/>
      <c r="R998" s="96"/>
      <c r="S998" s="96"/>
      <c r="T998" s="96"/>
      <c r="U998" s="96"/>
      <c r="V998" s="96"/>
      <c r="W998" s="96"/>
      <c r="X998" s="96"/>
      <c r="Y998" s="96"/>
      <c r="Z998" s="96"/>
      <c r="AA998" s="96"/>
      <c r="AB998" s="96"/>
      <c r="AC998" s="96"/>
      <c r="AD998" s="96"/>
      <c r="AE998" s="96"/>
      <c r="AF998" s="96"/>
      <c r="AG998" s="96"/>
      <c r="AH998" s="96"/>
      <c r="AI998" s="96"/>
      <c r="AJ998" s="96"/>
      <c r="AK998" s="96"/>
      <c r="AL998" s="96"/>
      <c r="AM998" s="96"/>
      <c r="AN998" s="96"/>
      <c r="AO998" s="96"/>
      <c r="AP998" s="96"/>
      <c r="AQ998" s="96"/>
      <c r="AR998" s="96"/>
      <c r="AS998" s="96"/>
      <c r="AT998" s="96"/>
      <c r="AU998" s="96"/>
      <c r="AV998" s="96"/>
      <c r="AW998" s="96"/>
      <c r="AX998" s="96"/>
      <c r="AY998" s="96"/>
      <c r="AZ998" s="96"/>
      <c r="BA998" s="96"/>
      <c r="BB998" s="96"/>
      <c r="BC998" s="96"/>
      <c r="BD998" s="96"/>
      <c r="BE998" s="96"/>
      <c r="BF998" s="96"/>
      <c r="BG998" s="96"/>
      <c r="BH998" s="96"/>
      <c r="BI998" s="96"/>
      <c r="BJ998" s="96"/>
      <c r="BK998" s="96"/>
      <c r="BL998" s="96"/>
      <c r="BM998" s="96"/>
      <c r="BN998" s="96"/>
      <c r="BO998" s="96"/>
      <c r="BP998" s="96"/>
      <c r="BQ998" s="96"/>
      <c r="BR998" s="96"/>
      <c r="BS998" s="96"/>
      <c r="BT998" s="96"/>
      <c r="BU998" s="96"/>
      <c r="BV998" s="96"/>
      <c r="BW998" s="96"/>
    </row>
    <row r="999" spans="2:75" ht="18.75" customHeight="1">
      <c r="B999" s="96"/>
      <c r="C999" s="96"/>
      <c r="D999" s="96"/>
      <c r="E999" s="96"/>
      <c r="F999" s="96"/>
      <c r="G999" s="96"/>
      <c r="H999" s="96"/>
      <c r="I999" s="96"/>
      <c r="J999" s="96"/>
      <c r="K999" s="96"/>
      <c r="L999" s="96"/>
      <c r="M999" s="96"/>
      <c r="N999" s="96"/>
      <c r="O999" s="96"/>
      <c r="P999" s="96"/>
      <c r="Q999" s="96"/>
      <c r="R999" s="96"/>
      <c r="S999" s="96"/>
      <c r="T999" s="96"/>
      <c r="U999" s="96"/>
      <c r="V999" s="96"/>
      <c r="W999" s="96"/>
      <c r="X999" s="96"/>
      <c r="Y999" s="96"/>
      <c r="Z999" s="96"/>
      <c r="AA999" s="96"/>
      <c r="AB999" s="96"/>
      <c r="AC999" s="96"/>
      <c r="AD999" s="96"/>
      <c r="AE999" s="96"/>
      <c r="AF999" s="96"/>
      <c r="AG999" s="96"/>
      <c r="AH999" s="96"/>
      <c r="AI999" s="96"/>
      <c r="AJ999" s="96"/>
      <c r="AK999" s="96"/>
      <c r="AL999" s="96"/>
      <c r="AM999" s="96"/>
      <c r="AN999" s="96"/>
      <c r="AO999" s="96"/>
      <c r="AP999" s="96"/>
      <c r="AQ999" s="96"/>
      <c r="AR999" s="96"/>
      <c r="AS999" s="96"/>
      <c r="AT999" s="96"/>
      <c r="AU999" s="96"/>
      <c r="AV999" s="96"/>
      <c r="AW999" s="96"/>
      <c r="AX999" s="96"/>
      <c r="AY999" s="96"/>
      <c r="AZ999" s="96"/>
      <c r="BA999" s="96"/>
      <c r="BB999" s="96"/>
      <c r="BC999" s="96"/>
      <c r="BD999" s="96"/>
      <c r="BE999" s="96"/>
      <c r="BF999" s="96"/>
      <c r="BG999" s="96"/>
      <c r="BH999" s="96"/>
      <c r="BI999" s="96"/>
      <c r="BJ999" s="96"/>
      <c r="BK999" s="96"/>
      <c r="BL999" s="96"/>
      <c r="BM999" s="96"/>
      <c r="BN999" s="96"/>
      <c r="BO999" s="96"/>
      <c r="BP999" s="96"/>
      <c r="BQ999" s="96"/>
      <c r="BR999" s="96"/>
      <c r="BS999" s="96"/>
      <c r="BT999" s="96"/>
      <c r="BU999" s="96"/>
      <c r="BV999" s="96"/>
      <c r="BW999" s="96"/>
    </row>
    <row r="1000" spans="2:75" ht="18.75" customHeight="1">
      <c r="B1000" s="96"/>
      <c r="C1000" s="96"/>
      <c r="D1000" s="96"/>
      <c r="E1000" s="96"/>
      <c r="F1000" s="96"/>
      <c r="G1000" s="96"/>
      <c r="H1000" s="96"/>
      <c r="I1000" s="96"/>
      <c r="J1000" s="96"/>
      <c r="K1000" s="96"/>
      <c r="L1000" s="96"/>
      <c r="M1000" s="96"/>
      <c r="N1000" s="96"/>
      <c r="O1000" s="96"/>
      <c r="P1000" s="96"/>
      <c r="Q1000" s="96"/>
      <c r="R1000" s="96"/>
      <c r="S1000" s="96"/>
      <c r="T1000" s="96"/>
      <c r="U1000" s="96"/>
      <c r="V1000" s="96"/>
      <c r="W1000" s="96"/>
      <c r="X1000" s="96"/>
      <c r="Y1000" s="96"/>
      <c r="Z1000" s="96"/>
      <c r="AA1000" s="96"/>
      <c r="AB1000" s="96"/>
      <c r="AC1000" s="96"/>
      <c r="AD1000" s="96"/>
      <c r="AE1000" s="96"/>
      <c r="AF1000" s="96"/>
      <c r="AG1000" s="96"/>
      <c r="AH1000" s="96"/>
      <c r="AI1000" s="96"/>
      <c r="AJ1000" s="96"/>
      <c r="AK1000" s="96"/>
      <c r="AL1000" s="96"/>
      <c r="AM1000" s="96"/>
      <c r="AN1000" s="96"/>
      <c r="AO1000" s="96"/>
      <c r="AP1000" s="96"/>
      <c r="AQ1000" s="96"/>
      <c r="AR1000" s="96"/>
      <c r="AS1000" s="96"/>
      <c r="AT1000" s="96"/>
      <c r="AU1000" s="96"/>
      <c r="AV1000" s="96"/>
      <c r="AW1000" s="96"/>
      <c r="AX1000" s="96"/>
      <c r="AY1000" s="96"/>
      <c r="AZ1000" s="96"/>
      <c r="BA1000" s="96"/>
      <c r="BB1000" s="96"/>
      <c r="BC1000" s="96"/>
      <c r="BD1000" s="96"/>
      <c r="BE1000" s="96"/>
      <c r="BF1000" s="96"/>
      <c r="BG1000" s="96"/>
      <c r="BH1000" s="96"/>
      <c r="BI1000" s="96"/>
      <c r="BJ1000" s="96"/>
      <c r="BK1000" s="96"/>
      <c r="BL1000" s="96"/>
      <c r="BM1000" s="96"/>
      <c r="BN1000" s="96"/>
      <c r="BO1000" s="96"/>
      <c r="BP1000" s="96"/>
      <c r="BQ1000" s="96"/>
      <c r="BR1000" s="96"/>
      <c r="BS1000" s="96"/>
      <c r="BT1000" s="96"/>
      <c r="BU1000" s="96"/>
      <c r="BV1000" s="96"/>
      <c r="BW1000" s="96"/>
    </row>
    <row r="1001" spans="2:75" ht="18.75" customHeight="1">
      <c r="B1001" s="96"/>
      <c r="C1001" s="96"/>
      <c r="D1001" s="96"/>
      <c r="E1001" s="96"/>
      <c r="F1001" s="96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  <c r="AB1001" s="96"/>
      <c r="AC1001" s="96"/>
      <c r="AD1001" s="96"/>
      <c r="AE1001" s="96"/>
      <c r="AF1001" s="96"/>
      <c r="AG1001" s="96"/>
      <c r="AH1001" s="96"/>
      <c r="AI1001" s="96"/>
      <c r="AJ1001" s="96"/>
      <c r="AK1001" s="96"/>
      <c r="AL1001" s="96"/>
      <c r="AM1001" s="96"/>
      <c r="AN1001" s="96"/>
      <c r="AO1001" s="96"/>
      <c r="AP1001" s="96"/>
      <c r="AQ1001" s="96"/>
      <c r="AR1001" s="96"/>
      <c r="AS1001" s="96"/>
      <c r="AT1001" s="96"/>
      <c r="AU1001" s="96"/>
      <c r="AV1001" s="96"/>
      <c r="AW1001" s="96"/>
      <c r="AX1001" s="96"/>
      <c r="AY1001" s="96"/>
      <c r="AZ1001" s="96"/>
      <c r="BA1001" s="96"/>
      <c r="BB1001" s="96"/>
      <c r="BC1001" s="96"/>
      <c r="BD1001" s="96"/>
      <c r="BE1001" s="96"/>
      <c r="BF1001" s="96"/>
      <c r="BG1001" s="96"/>
      <c r="BH1001" s="96"/>
      <c r="BI1001" s="96"/>
      <c r="BJ1001" s="96"/>
      <c r="BK1001" s="96"/>
      <c r="BL1001" s="96"/>
      <c r="BM1001" s="96"/>
      <c r="BN1001" s="96"/>
      <c r="BO1001" s="96"/>
      <c r="BP1001" s="96"/>
      <c r="BQ1001" s="96"/>
      <c r="BR1001" s="96"/>
      <c r="BS1001" s="96"/>
      <c r="BT1001" s="96"/>
      <c r="BU1001" s="96"/>
      <c r="BV1001" s="96"/>
      <c r="BW1001" s="96"/>
    </row>
  </sheetData>
  <mergeCells count="248">
    <mergeCell ref="AJ4:AN5"/>
    <mergeCell ref="AS4:AT5"/>
    <mergeCell ref="V3:AD3"/>
    <mergeCell ref="AG3:AO3"/>
    <mergeCell ref="AR3:AZ3"/>
    <mergeCell ref="W4:X5"/>
    <mergeCell ref="Y4:AC5"/>
    <mergeCell ref="AH4:AI5"/>
    <mergeCell ref="AU4:AY5"/>
    <mergeCell ref="B3:S4"/>
    <mergeCell ref="B5:S5"/>
    <mergeCell ref="B6:S6"/>
    <mergeCell ref="B8:I9"/>
    <mergeCell ref="B10:D10"/>
    <mergeCell ref="E10:I10"/>
    <mergeCell ref="B11:D11"/>
    <mergeCell ref="E11:I11"/>
    <mergeCell ref="C14:H15"/>
    <mergeCell ref="C16:C17"/>
    <mergeCell ref="D16:H17"/>
    <mergeCell ref="K20:AG21"/>
    <mergeCell ref="AI20:BA21"/>
    <mergeCell ref="B21:I21"/>
    <mergeCell ref="K22:R22"/>
    <mergeCell ref="S22:W22"/>
    <mergeCell ref="X22:AB22"/>
    <mergeCell ref="AC22:AG22"/>
    <mergeCell ref="AI22:AP22"/>
    <mergeCell ref="AQ22:AV22"/>
    <mergeCell ref="AW22:BA22"/>
    <mergeCell ref="AI23:AP23"/>
    <mergeCell ref="AQ23:AV23"/>
    <mergeCell ref="AX23:BA23"/>
    <mergeCell ref="AD23:AG23"/>
    <mergeCell ref="AD24:AG24"/>
    <mergeCell ref="AI24:AP24"/>
    <mergeCell ref="AQ24:AV24"/>
    <mergeCell ref="AX24:BA24"/>
    <mergeCell ref="Y29:AB29"/>
    <mergeCell ref="AI29:AP29"/>
    <mergeCell ref="AQ29:AV29"/>
    <mergeCell ref="AX29:BA29"/>
    <mergeCell ref="Y30:AB30"/>
    <mergeCell ref="Y33:AB33"/>
    <mergeCell ref="AD33:AG33"/>
    <mergeCell ref="AD25:AG25"/>
    <mergeCell ref="AD26:AG26"/>
    <mergeCell ref="Y27:AB27"/>
    <mergeCell ref="AD27:AG27"/>
    <mergeCell ref="Y28:AB28"/>
    <mergeCell ref="AD28:AG28"/>
    <mergeCell ref="AD29:AG29"/>
    <mergeCell ref="AD30:AG30"/>
    <mergeCell ref="T23:W23"/>
    <mergeCell ref="T24:W24"/>
    <mergeCell ref="B22:I22"/>
    <mergeCell ref="C23:C24"/>
    <mergeCell ref="D23:H24"/>
    <mergeCell ref="K23:R23"/>
    <mergeCell ref="Y23:AB23"/>
    <mergeCell ref="K24:R24"/>
    <mergeCell ref="Y24:AB24"/>
    <mergeCell ref="K25:R25"/>
    <mergeCell ref="Y25:AB25"/>
    <mergeCell ref="AI25:AP25"/>
    <mergeCell ref="AQ25:AV25"/>
    <mergeCell ref="AX25:BA25"/>
    <mergeCell ref="K26:R26"/>
    <mergeCell ref="Y26:AB26"/>
    <mergeCell ref="AX26:BA26"/>
    <mergeCell ref="AI28:AP28"/>
    <mergeCell ref="AI26:AP26"/>
    <mergeCell ref="AQ26:AV26"/>
    <mergeCell ref="AI27:AP27"/>
    <mergeCell ref="AQ27:AV27"/>
    <mergeCell ref="AX27:BA27"/>
    <mergeCell ref="AQ28:AV28"/>
    <mergeCell ref="AX28:BA28"/>
    <mergeCell ref="T25:W25"/>
    <mergeCell ref="T26:W26"/>
    <mergeCell ref="T31:W31"/>
    <mergeCell ref="Y31:AB31"/>
    <mergeCell ref="AD31:AG31"/>
    <mergeCell ref="K32:R32"/>
    <mergeCell ref="T32:W32"/>
    <mergeCell ref="Y32:AB32"/>
    <mergeCell ref="AD32:AG32"/>
    <mergeCell ref="AW34:BD34"/>
    <mergeCell ref="AW35:BD35"/>
    <mergeCell ref="K31:R31"/>
    <mergeCell ref="AW36:BD36"/>
    <mergeCell ref="AW37:BD37"/>
    <mergeCell ref="K41:R41"/>
    <mergeCell ref="K42:R42"/>
    <mergeCell ref="K43:R43"/>
    <mergeCell ref="K44:R44"/>
    <mergeCell ref="K45:R45"/>
    <mergeCell ref="K46:R46"/>
    <mergeCell ref="K47:R47"/>
    <mergeCell ref="Y46:AB46"/>
    <mergeCell ref="AD46:AG46"/>
    <mergeCell ref="Y47:AB47"/>
    <mergeCell ref="AD47:AG47"/>
    <mergeCell ref="T46:W46"/>
    <mergeCell ref="T47:W47"/>
    <mergeCell ref="K48:R48"/>
    <mergeCell ref="K49:R49"/>
    <mergeCell ref="K50:R50"/>
    <mergeCell ref="K51:R51"/>
    <mergeCell ref="K52:R52"/>
    <mergeCell ref="K53:R53"/>
    <mergeCell ref="K54:R54"/>
    <mergeCell ref="K55:R55"/>
    <mergeCell ref="K56:R56"/>
    <mergeCell ref="K57:R57"/>
    <mergeCell ref="K58:R58"/>
    <mergeCell ref="K59:R59"/>
    <mergeCell ref="K60:R60"/>
    <mergeCell ref="K61:R61"/>
    <mergeCell ref="K62:R62"/>
    <mergeCell ref="K63:R63"/>
    <mergeCell ref="K64:R64"/>
    <mergeCell ref="K65:R65"/>
    <mergeCell ref="K66:R66"/>
    <mergeCell ref="K67:R67"/>
    <mergeCell ref="K68:R68"/>
    <mergeCell ref="K69:R69"/>
    <mergeCell ref="K70:R70"/>
    <mergeCell ref="K71:R71"/>
    <mergeCell ref="K72:R72"/>
    <mergeCell ref="K73:R73"/>
    <mergeCell ref="K74:R74"/>
    <mergeCell ref="K75:R75"/>
    <mergeCell ref="K83:R83"/>
    <mergeCell ref="K84:R84"/>
    <mergeCell ref="K85:R85"/>
    <mergeCell ref="K86:R86"/>
    <mergeCell ref="K76:R76"/>
    <mergeCell ref="K77:R77"/>
    <mergeCell ref="K78:R78"/>
    <mergeCell ref="K79:R79"/>
    <mergeCell ref="K80:R80"/>
    <mergeCell ref="K81:R81"/>
    <mergeCell ref="K82:R82"/>
    <mergeCell ref="Y48:AB48"/>
    <mergeCell ref="AD48:AG48"/>
    <mergeCell ref="AD49:AG49"/>
    <mergeCell ref="Y49:AB49"/>
    <mergeCell ref="Y50:AB50"/>
    <mergeCell ref="Y51:AB51"/>
    <mergeCell ref="AI54:AP54"/>
    <mergeCell ref="AQ54:AV54"/>
    <mergeCell ref="AI55:AP55"/>
    <mergeCell ref="AQ55:AV55"/>
    <mergeCell ref="AD55:AG55"/>
    <mergeCell ref="Y52:AB52"/>
    <mergeCell ref="Y53:AB53"/>
    <mergeCell ref="AX54:BA54"/>
    <mergeCell ref="AX55:BA55"/>
    <mergeCell ref="AX56:BA56"/>
    <mergeCell ref="AX57:BA57"/>
    <mergeCell ref="AX58:BA58"/>
    <mergeCell ref="AX59:BA59"/>
    <mergeCell ref="AX60:BA60"/>
    <mergeCell ref="AI63:AP63"/>
    <mergeCell ref="AI64:AP64"/>
    <mergeCell ref="AI56:AP56"/>
    <mergeCell ref="AQ56:AV56"/>
    <mergeCell ref="AI57:AP57"/>
    <mergeCell ref="AQ57:AV57"/>
    <mergeCell ref="AI58:AP58"/>
    <mergeCell ref="AQ58:AV58"/>
    <mergeCell ref="AQ59:AV59"/>
    <mergeCell ref="AX61:BA61"/>
    <mergeCell ref="AX62:BA62"/>
    <mergeCell ref="AI65:AP65"/>
    <mergeCell ref="AI66:AP66"/>
    <mergeCell ref="AI59:AP59"/>
    <mergeCell ref="AI60:AP60"/>
    <mergeCell ref="AQ60:AV60"/>
    <mergeCell ref="AI61:AP61"/>
    <mergeCell ref="AQ61:AV61"/>
    <mergeCell ref="AI62:AP62"/>
    <mergeCell ref="AQ62:AV62"/>
    <mergeCell ref="AD56:AG56"/>
    <mergeCell ref="AD57:AG57"/>
    <mergeCell ref="AD58:AG58"/>
    <mergeCell ref="AD59:AG59"/>
    <mergeCell ref="AD60:AG60"/>
    <mergeCell ref="AD61:AG61"/>
    <mergeCell ref="AD62:AG62"/>
    <mergeCell ref="AD50:AG50"/>
    <mergeCell ref="AD51:AG51"/>
    <mergeCell ref="AD52:AG52"/>
    <mergeCell ref="AD53:AG53"/>
    <mergeCell ref="AD54:AG54"/>
    <mergeCell ref="Y61:AB61"/>
    <mergeCell ref="Y62:AB62"/>
    <mergeCell ref="Y54:AB54"/>
    <mergeCell ref="Y55:AB55"/>
    <mergeCell ref="Y56:AB56"/>
    <mergeCell ref="Y57:AB57"/>
    <mergeCell ref="Y58:AB58"/>
    <mergeCell ref="Y59:AB59"/>
    <mergeCell ref="Y60:AB60"/>
    <mergeCell ref="C27:H28"/>
    <mergeCell ref="K27:R27"/>
    <mergeCell ref="T27:W27"/>
    <mergeCell ref="K28:R28"/>
    <mergeCell ref="T28:W28"/>
    <mergeCell ref="C29:C30"/>
    <mergeCell ref="D29:H30"/>
    <mergeCell ref="K29:R29"/>
    <mergeCell ref="T29:W29"/>
    <mergeCell ref="K30:R30"/>
    <mergeCell ref="T30:W30"/>
    <mergeCell ref="C33:H33"/>
    <mergeCell ref="K33:R33"/>
    <mergeCell ref="T33:W33"/>
    <mergeCell ref="C34:H34"/>
    <mergeCell ref="K34:R34"/>
    <mergeCell ref="C35:C36"/>
    <mergeCell ref="D35:H36"/>
    <mergeCell ref="B40:I40"/>
    <mergeCell ref="C41:C42"/>
    <mergeCell ref="D41:H42"/>
    <mergeCell ref="K35:R35"/>
    <mergeCell ref="K36:R36"/>
    <mergeCell ref="K37:R37"/>
    <mergeCell ref="K38:R38"/>
    <mergeCell ref="B39:I39"/>
    <mergeCell ref="K39:R39"/>
    <mergeCell ref="K40:R40"/>
    <mergeCell ref="T48:W48"/>
    <mergeCell ref="T49:W49"/>
    <mergeCell ref="T50:W50"/>
    <mergeCell ref="T51:W51"/>
    <mergeCell ref="T52:W52"/>
    <mergeCell ref="T60:W60"/>
    <mergeCell ref="T61:W61"/>
    <mergeCell ref="T62:W62"/>
    <mergeCell ref="T53:W53"/>
    <mergeCell ref="T54:W54"/>
    <mergeCell ref="T55:W55"/>
    <mergeCell ref="T56:W56"/>
    <mergeCell ref="T57:W57"/>
    <mergeCell ref="T58:W58"/>
    <mergeCell ref="T59:W59"/>
  </mergeCells>
  <dataValidations count="2">
    <dataValidation type="list" allowBlank="1" showErrorMessage="1" sqref="AQ54:AQ62" xr:uid="{00000000-0002-0000-0200-000000000000}">
      <formula1>"Direct Cost,Operating Cost"</formula1>
    </dataValidation>
    <dataValidation type="custom" allowBlank="1" showDropDown="1" sqref="E10:E11 J10:K11" xr:uid="{00000000-0002-0000-0200-000001000000}">
      <formula1>OR(NOT(ISERROR(DATEVALUE(E10))), AND(ISNUMBER(E10), LEFT(CELL("format", E10))="D"))</formula1>
    </dataValidation>
  </dataValidations>
  <pageMargins left="0" right="0" top="0" bottom="0" header="0" footer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2AC4023804684197E494F134ABD2A2" ma:contentTypeVersion="0" ma:contentTypeDescription="Create a new document." ma:contentTypeScope="" ma:versionID="1c94edc0bf07316f5a9a704cfc94770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00c6692915ba10984c0aabd49f31b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C74E33D-48F3-4DED-938C-1179D39F55D6}"/>
</file>

<file path=customXml/itemProps2.xml><?xml version="1.0" encoding="utf-8"?>
<ds:datastoreItem xmlns:ds="http://schemas.openxmlformats.org/officeDocument/2006/customXml" ds:itemID="{4C4FD733-2184-4AFB-A09A-A4671B3836F2}"/>
</file>

<file path=customXml/itemProps3.xml><?xml version="1.0" encoding="utf-8"?>
<ds:datastoreItem xmlns:ds="http://schemas.openxmlformats.org/officeDocument/2006/customXml" ds:itemID="{B1519784-3FEB-4834-985E-85C496FCA0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Marina Garcia</cp:lastModifiedBy>
  <cp:revision/>
  <dcterms:created xsi:type="dcterms:W3CDTF">2025-12-18T02:04:13Z</dcterms:created>
  <dcterms:modified xsi:type="dcterms:W3CDTF">2026-01-23T23:11:16Z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0x010100C42AC4023804684197E494F134ABD2A2</vt:lpwstr>
  </property>
</Properties>
</file>